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480" windowHeight="11640" activeTab="0"/>
  </bookViews>
  <sheets>
    <sheet name="Instructions" sheetId="1" r:id="rId1"/>
    <sheet name="Cover"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Checksheet" sheetId="11" r:id="rId11"/>
    <sheet name="Digital Photo Instructions" sheetId="12" r:id="rId12"/>
    <sheet name="PHOTO 1" sheetId="13" r:id="rId13"/>
    <sheet name="PHOTO 2" sheetId="14" r:id="rId14"/>
    <sheet name="PHOTO 3" sheetId="15" r:id="rId15"/>
    <sheet name="PHOTO 4" sheetId="16" r:id="rId16"/>
    <sheet name="PHOTO 5" sheetId="17" r:id="rId17"/>
    <sheet name="PHOTO 6" sheetId="18" r:id="rId18"/>
    <sheet name="Unprotected Photo" sheetId="19" r:id="rId19"/>
    <sheet name="Extra" sheetId="20" r:id="rId20"/>
  </sheets>
  <definedNames>
    <definedName name="_xlnm.Print_Area" localSheetId="10">'Checksheet'!$A$1:$L$42</definedName>
    <definedName name="_xlnm.Print_Area" localSheetId="1">'Cover'!$A$11:$M$60</definedName>
    <definedName name="_xlnm.Print_Area" localSheetId="11">'Digital Photo Instructions'!$A$1:$K$18</definedName>
    <definedName name="_xlnm.Print_Area" localSheetId="0">'Instructions'!$A$1:$K$65</definedName>
    <definedName name="_xlnm.Print_Area" localSheetId="2">'Page 2'!$A$1:$L$57</definedName>
    <definedName name="_xlnm.Print_Area" localSheetId="3">'Page 3'!$A$1:$L$56</definedName>
    <definedName name="_xlnm.Print_Area" localSheetId="4">'Page 4'!$A$8:$L$61</definedName>
    <definedName name="_xlnm.Print_Area" localSheetId="5">'Page 5'!$A$5:$J$48</definedName>
    <definedName name="_xlnm.Print_Area" localSheetId="6">'Page 6'!$A$1:$N$59</definedName>
    <definedName name="_xlnm.Print_Area" localSheetId="7">'Page 7'!$A$1:$N$59</definedName>
    <definedName name="_xlnm.Print_Area" localSheetId="8">'Page 8'!$A$1:$N$59</definedName>
    <definedName name="_xlnm.Print_Area" localSheetId="9">'Page 9'!$A$1:$N$51</definedName>
    <definedName name="_xlnm.Print_Area" localSheetId="12">'PHOTO 1'!$A$1:$I$37</definedName>
    <definedName name="_xlnm.Print_Area" localSheetId="13">'PHOTO 2'!$A$1:$I$37</definedName>
    <definedName name="_xlnm.Print_Area" localSheetId="14">'PHOTO 3'!$A$1:$I$37</definedName>
    <definedName name="_xlnm.Print_Area" localSheetId="15">'PHOTO 4'!$A$1:$I$37</definedName>
    <definedName name="_xlnm.Print_Area" localSheetId="16">'PHOTO 5'!$A$1:$I$37</definedName>
    <definedName name="_xlnm.Print_Area" localSheetId="17">'PHOTO 6'!$A$1:$I$37</definedName>
    <definedName name="_xlnm.Print_Area" localSheetId="18">'Unprotected Photo'!$A$1:$I$37</definedName>
  </definedNames>
  <calcPr fullCalcOnLoad="1" iterate="1" iterateCount="100" iterateDelta="0.001"/>
</workbook>
</file>

<file path=xl/comments5.xml><?xml version="1.0" encoding="utf-8"?>
<comments xmlns="http://schemas.openxmlformats.org/spreadsheetml/2006/main">
  <authors>
    <author>A satisfied Microsoft Office user</author>
  </authors>
  <commentList>
    <comment ref="A15" authorId="0">
      <text>
        <r>
          <rPr>
            <sz val="8"/>
            <rFont val="Tahoma"/>
            <family val="0"/>
          </rPr>
          <t>Type Month/Day/Year (i.e. 9/1/99)</t>
        </r>
      </text>
    </comment>
    <comment ref="A17" authorId="0">
      <text>
        <r>
          <rPr>
            <sz val="8"/>
            <rFont val="Tahoma"/>
            <family val="0"/>
          </rPr>
          <t>Type in Year!</t>
        </r>
      </text>
    </comment>
  </commentList>
</comments>
</file>

<file path=xl/sharedStrings.xml><?xml version="1.0" encoding="utf-8"?>
<sst xmlns="http://schemas.openxmlformats.org/spreadsheetml/2006/main" count="641" uniqueCount="470">
  <si>
    <t>2006-2010 PLACEMENT PROFICIENCY AWARD</t>
  </si>
  <si>
    <t>READ THIS FIRST!!</t>
  </si>
  <si>
    <t>1.</t>
  </si>
  <si>
    <t>Read this entire page of instructions before you begin.</t>
  </si>
  <si>
    <t>2.</t>
  </si>
  <si>
    <t>3.</t>
  </si>
  <si>
    <t>Use the tab key to go to the next cell that will accept information.  Or, use the "Shift" key</t>
  </si>
  <si>
    <t>and "Tab" key to go back to a cell.  For more template hints, go to:</t>
  </si>
  <si>
    <t>http://www.ffa.org/awards/01exceltemplates/html/exceltemplatetips.html</t>
  </si>
  <si>
    <t>4.</t>
  </si>
  <si>
    <t>hand corner of the screen and click on the "Maximize" box between the X "Close"</t>
  </si>
  <si>
    <t>and  the _ "Minimize Window" boxes.</t>
  </si>
  <si>
    <t>5.</t>
  </si>
  <si>
    <r>
      <t xml:space="preserve">Use only whole numbers.  </t>
    </r>
    <r>
      <rPr>
        <b/>
        <sz val="11"/>
        <rFont val="Arial"/>
        <family val="2"/>
      </rPr>
      <t>NO DECIMALS!</t>
    </r>
  </si>
  <si>
    <t>6.</t>
  </si>
  <si>
    <t>In some parts of the application you will need to use your mouse to get into the text box to type.</t>
  </si>
  <si>
    <t>7.</t>
  </si>
  <si>
    <t xml:space="preserve">DO NOT CUT and PASTE information from one cell to another, it will corrupt </t>
  </si>
  <si>
    <t>the template!</t>
  </si>
  <si>
    <t>8.</t>
  </si>
  <si>
    <t>Begin with the Cover page and complete pages in order.</t>
  </si>
  <si>
    <t>9.</t>
  </si>
  <si>
    <t>Passing your cursor over the red dot or corner in a cell will open a helpful hint message.</t>
  </si>
  <si>
    <t>10.</t>
  </si>
  <si>
    <t>All Checklist items must indicate "YES" to qualify.</t>
  </si>
  <si>
    <t>11.</t>
  </si>
  <si>
    <t>National FFA Organization</t>
  </si>
  <si>
    <t>HINTS:</t>
  </si>
  <si>
    <t>Copy your photo your caption into your word processor and check spelling!</t>
  </si>
  <si>
    <t>Copy any text from a text box to your word processor to check spelling.</t>
  </si>
  <si>
    <t xml:space="preserve">A Unprotected Photo Page is included for those who know how to insert a text box and place a </t>
  </si>
  <si>
    <t>scanned or digital photo on the page.</t>
  </si>
  <si>
    <t>Note:  You will need to change the photo number and footer to match your page.</t>
  </si>
  <si>
    <t xml:space="preserve"> FOR USE BEGINNING IN 2006</t>
  </si>
  <si>
    <t xml:space="preserve"> </t>
  </si>
  <si>
    <t>Proficiency</t>
  </si>
  <si>
    <t xml:space="preserve">STATE:        </t>
  </si>
  <si>
    <t>Chapter #</t>
  </si>
  <si>
    <t>Member ID #</t>
  </si>
  <si>
    <t>Name of Proficiency Award Area</t>
  </si>
  <si>
    <t xml:space="preserve">  1.  Name:</t>
  </si>
  <si>
    <r>
      <t xml:space="preserve">       Name on chapter FFA roster: </t>
    </r>
    <r>
      <rPr>
        <sz val="10"/>
        <color indexed="12"/>
        <rFont val="Arial"/>
        <family val="2"/>
      </rPr>
      <t>(If Different)</t>
    </r>
    <r>
      <rPr>
        <sz val="10"/>
        <rFont val="Arial"/>
        <family val="2"/>
      </rPr>
      <t>:</t>
    </r>
  </si>
  <si>
    <t xml:space="preserve">  2.  Date of Birth:</t>
  </si>
  <si>
    <t>3. Age:</t>
  </si>
  <si>
    <t>(Month)</t>
  </si>
  <si>
    <t xml:space="preserve">   (Day)</t>
  </si>
  <si>
    <t>(Year)</t>
  </si>
  <si>
    <t xml:space="preserve">  4.  Gender:</t>
  </si>
  <si>
    <t>Male</t>
  </si>
  <si>
    <t>Female</t>
  </si>
  <si>
    <r>
      <t xml:space="preserve">  6.  Address: </t>
    </r>
    <r>
      <rPr>
        <sz val="8"/>
        <rFont val="Arial"/>
        <family val="2"/>
      </rPr>
      <t>(street/R.R./box no.)</t>
    </r>
  </si>
  <si>
    <t>City:</t>
  </si>
  <si>
    <t>State:</t>
  </si>
  <si>
    <t>Zip:</t>
  </si>
  <si>
    <t xml:space="preserve">  7. Home Telephone number (including area code):</t>
  </si>
  <si>
    <t xml:space="preserve">  8. Name of Parents/Guardians</t>
  </si>
  <si>
    <t>9. List Parents/Guardians Occupation Below:</t>
  </si>
  <si>
    <t>a. Father:</t>
  </si>
  <si>
    <t>b. Mother:</t>
  </si>
  <si>
    <t>10. Complete FFA Chapter Name:</t>
  </si>
  <si>
    <t>11. Name of High School:</t>
  </si>
  <si>
    <r>
      <t xml:space="preserve">12. School Address: </t>
    </r>
    <r>
      <rPr>
        <sz val="8"/>
        <rFont val="Arial"/>
        <family val="2"/>
      </rPr>
      <t>(street/RR./box no.)</t>
    </r>
  </si>
  <si>
    <t>School City:</t>
  </si>
  <si>
    <t>School Zip:</t>
  </si>
  <si>
    <t xml:space="preserve">13. School Telephone Number (including area code): </t>
  </si>
  <si>
    <t>14. Chapter Advisor(s):</t>
  </si>
  <si>
    <t>15. Year FFA Membership Began:</t>
  </si>
  <si>
    <t>16. Years of Agricultural Education Completed:</t>
  </si>
  <si>
    <t>17. Years of Agricultural Education Offered (grades 7-12) in high school last attended:</t>
  </si>
  <si>
    <t>18. Year in school at time of applying for the award:</t>
  </si>
  <si>
    <t>19. If you have graduated from the high school, year graduated:</t>
  </si>
  <si>
    <t>20. State/National Dues paid?</t>
  </si>
  <si>
    <t>We have examined this application and find that the records are true, accurate, and complete.  We hereby permit</t>
  </si>
  <si>
    <t>for publicity purposes, the use of any information included in this application with the exception of the following:</t>
  </si>
  <si>
    <t>Candidate Signature</t>
  </si>
  <si>
    <t>Parent or Guardian Signature</t>
  </si>
  <si>
    <t>In addition, we certify the applicant has achieved a satisfactory record of scholastic achievement.</t>
  </si>
  <si>
    <t>Chapter Advisor Signature</t>
  </si>
  <si>
    <t>Superintendent or Principal Signature</t>
  </si>
  <si>
    <t>(indicate which)</t>
  </si>
  <si>
    <t>The information contained in this application has been substantiated by an actual visit to the site of the applicant's</t>
  </si>
  <si>
    <t>supervised agricultural experience program.</t>
  </si>
  <si>
    <t>Employer Signature (if applicable)</t>
  </si>
  <si>
    <t>State Supervisor, Ag Ed, Signature</t>
  </si>
  <si>
    <r>
      <t xml:space="preserve">NOTICE:  </t>
    </r>
    <r>
      <rPr>
        <sz val="11"/>
        <rFont val="Arial Narrow"/>
        <family val="2"/>
      </rPr>
      <t xml:space="preserve"> This application will not be returned by the National FFA Organization.   Please make a copy for your records.</t>
    </r>
  </si>
  <si>
    <r>
      <t xml:space="preserve">DO NOT ALTER APPLICATION IN ANY WAY or APPLICATION IS SUBJECT TO </t>
    </r>
    <r>
      <rPr>
        <b/>
        <sz val="10"/>
        <color indexed="10"/>
        <rFont val="Arial Narrow"/>
        <family val="2"/>
      </rPr>
      <t>DISQUALIFICATION!</t>
    </r>
    <r>
      <rPr>
        <b/>
        <sz val="10"/>
        <color indexed="12"/>
        <rFont val="Arial Narrow"/>
        <family val="2"/>
      </rPr>
      <t xml:space="preserve">            </t>
    </r>
  </si>
  <si>
    <t xml:space="preserve">      Our House Enterprises</t>
  </si>
  <si>
    <t>SELECT</t>
  </si>
  <si>
    <t>USE ARROW TO THE RIGHT TO SELECT</t>
  </si>
  <si>
    <t>AR</t>
  </si>
  <si>
    <t>ARKANSAS</t>
  </si>
  <si>
    <t>AG COMMUNICATIONS</t>
  </si>
  <si>
    <t>AL</t>
  </si>
  <si>
    <t>ALABAMA</t>
  </si>
  <si>
    <t>AG MECHANICS DESIGN &amp; FABRICATION</t>
  </si>
  <si>
    <t>AZ</t>
  </si>
  <si>
    <t>ARIZONA</t>
  </si>
  <si>
    <t>AG MECHANICS ENERGY SYSTEMS</t>
  </si>
  <si>
    <t>AK</t>
  </si>
  <si>
    <t>ALASKA</t>
  </si>
  <si>
    <t>AG MECHANICS REPAIR &amp; MAINTENANCE</t>
  </si>
  <si>
    <t>CA</t>
  </si>
  <si>
    <t>CALIFORNIA</t>
  </si>
  <si>
    <t>AGRICULTURAL PROCESSING</t>
  </si>
  <si>
    <t>CT</t>
  </si>
  <si>
    <t>CONNECTICUT</t>
  </si>
  <si>
    <t>AGRICULTURAL SALES</t>
  </si>
  <si>
    <t>CO</t>
  </si>
  <si>
    <t>COLORADO</t>
  </si>
  <si>
    <t>AGRICULTURAL SERVICE</t>
  </si>
  <si>
    <t>DC</t>
  </si>
  <si>
    <t>DISTRICT OF COLUMBIA</t>
  </si>
  <si>
    <t>AQUACULTURE</t>
  </si>
  <si>
    <t>DE</t>
  </si>
  <si>
    <t>DELAWARE</t>
  </si>
  <si>
    <t>BEEF PRODUCTION</t>
  </si>
  <si>
    <t>FL</t>
  </si>
  <si>
    <t>FLORIDA</t>
  </si>
  <si>
    <t>DAIRY PRODUCTION</t>
  </si>
  <si>
    <t>GA</t>
  </si>
  <si>
    <t>GEORGIA</t>
  </si>
  <si>
    <t>DIVERSIFIED AGRICULTURAL PRODUCTION</t>
  </si>
  <si>
    <t>GU</t>
  </si>
  <si>
    <t>GUAM</t>
  </si>
  <si>
    <t>DIVERSIFIED CROP PRODUCTION</t>
  </si>
  <si>
    <t>HI</t>
  </si>
  <si>
    <t>HAWAII</t>
  </si>
  <si>
    <t>DIVERSIFIED HORTICULTURE</t>
  </si>
  <si>
    <t>IA</t>
  </si>
  <si>
    <t>IOWA</t>
  </si>
  <si>
    <t>DIVERSIFIED LIVESTOCK PRODUCTION</t>
  </si>
  <si>
    <t>ID</t>
  </si>
  <si>
    <t>IDAHO</t>
  </si>
  <si>
    <t>EMERGING AGRICULTURAL TECHNOLOGY</t>
  </si>
  <si>
    <t>IL</t>
  </si>
  <si>
    <t>ILLINOIS</t>
  </si>
  <si>
    <t>ENVIRONMENTAL SCIENCE &amp; NAT. RESOURCE MGMT</t>
  </si>
  <si>
    <t>IN</t>
  </si>
  <si>
    <t>INDIANA</t>
  </si>
  <si>
    <t>EQUINE SCIENCE</t>
  </si>
  <si>
    <t>KY</t>
  </si>
  <si>
    <t>KENTUCKY</t>
  </si>
  <si>
    <t>FIBER and/or OIL CROP PRODUCTION</t>
  </si>
  <si>
    <t>KS</t>
  </si>
  <si>
    <t>KANSAS</t>
  </si>
  <si>
    <t>FLORICULTURE</t>
  </si>
  <si>
    <t>LA</t>
  </si>
  <si>
    <t>LOUISIANA</t>
  </si>
  <si>
    <t>FOOD SCIENCE AND TECHNOLOGY</t>
  </si>
  <si>
    <t>MA</t>
  </si>
  <si>
    <t>MASSACHUSETTS</t>
  </si>
  <si>
    <t>FORAGE PRODUCTION</t>
  </si>
  <si>
    <t>MD</t>
  </si>
  <si>
    <t>MARYLAND</t>
  </si>
  <si>
    <t>FOREST MANAGEMENT &amp; PRODUCTS</t>
  </si>
  <si>
    <t>ME</t>
  </si>
  <si>
    <t>MAINE</t>
  </si>
  <si>
    <t>FRUIT PRODUCTION</t>
  </si>
  <si>
    <t>MI</t>
  </si>
  <si>
    <t>MICHIGAN</t>
  </si>
  <si>
    <t>GRAIN PRODUCTION</t>
  </si>
  <si>
    <t>MN</t>
  </si>
  <si>
    <t>MINNESOTA</t>
  </si>
  <si>
    <t>HOME AND/OR COMMUNITY DEVELOPMENT</t>
  </si>
  <si>
    <t>MO</t>
  </si>
  <si>
    <t>MISSOURI</t>
  </si>
  <si>
    <t>LANDSCAPE MANAGEMENT</t>
  </si>
  <si>
    <t>MS</t>
  </si>
  <si>
    <t>MISSISSIPPI</t>
  </si>
  <si>
    <t>NURSERY OPERATIONS</t>
  </si>
  <si>
    <t>MT</t>
  </si>
  <si>
    <t>MONTANA</t>
  </si>
  <si>
    <t>OUTDOOR RECREATION</t>
  </si>
  <si>
    <t>NC</t>
  </si>
  <si>
    <t>NORTH CAROLINA</t>
  </si>
  <si>
    <t>POULTRY PRODUCTION</t>
  </si>
  <si>
    <t>ND</t>
  </si>
  <si>
    <t>NORTH DAKOTA</t>
  </si>
  <si>
    <t>SHEEP PRODUCTION</t>
  </si>
  <si>
    <t>NE</t>
  </si>
  <si>
    <t>NEBRASKA</t>
  </si>
  <si>
    <t>SMALL ANIMAL PRODUCTION &amp; CARE</t>
  </si>
  <si>
    <t>NH</t>
  </si>
  <si>
    <t>NEW HAMPSHIRE</t>
  </si>
  <si>
    <t>SPECIALTY ANIMAL PRODUCTION</t>
  </si>
  <si>
    <t>NJ</t>
  </si>
  <si>
    <t>NEW JERSEY</t>
  </si>
  <si>
    <t>SPECIALTY CROP PRODUCTION</t>
  </si>
  <si>
    <t>NM</t>
  </si>
  <si>
    <t>NEW MEXICO</t>
  </si>
  <si>
    <t>SWINE PRODUCTION</t>
  </si>
  <si>
    <t>NV</t>
  </si>
  <si>
    <t>NEVADA</t>
  </si>
  <si>
    <t>TURF GRASS MANAGEMENT</t>
  </si>
  <si>
    <t>NY</t>
  </si>
  <si>
    <t>NEW YORK</t>
  </si>
  <si>
    <t>VEGETABLE PRODUCTION</t>
  </si>
  <si>
    <t>OH</t>
  </si>
  <si>
    <t>OHIO</t>
  </si>
  <si>
    <t>WILDLIFE PRODUCTION &amp; MANAGEMENT</t>
  </si>
  <si>
    <t>OK</t>
  </si>
  <si>
    <t>OKLAHOMA</t>
  </si>
  <si>
    <t>OR</t>
  </si>
  <si>
    <t>OREGON</t>
  </si>
  <si>
    <t>PA</t>
  </si>
  <si>
    <t>PENNSYLVANIA</t>
  </si>
  <si>
    <t>PR</t>
  </si>
  <si>
    <t>PUERTO RICO</t>
  </si>
  <si>
    <t>RI</t>
  </si>
  <si>
    <t>RHODE ISLAND</t>
  </si>
  <si>
    <t>SC</t>
  </si>
  <si>
    <t>SOUTH CAROLINA</t>
  </si>
  <si>
    <t>SD</t>
  </si>
  <si>
    <t>SOUTH DAKOTA</t>
  </si>
  <si>
    <t>TN</t>
  </si>
  <si>
    <t>TENNESSEE</t>
  </si>
  <si>
    <t>TX</t>
  </si>
  <si>
    <t>TEXAS</t>
  </si>
  <si>
    <t>YES</t>
  </si>
  <si>
    <t>UT</t>
  </si>
  <si>
    <t>UTAH</t>
  </si>
  <si>
    <t>NO</t>
  </si>
  <si>
    <t>VA</t>
  </si>
  <si>
    <t>VIRGINIA</t>
  </si>
  <si>
    <t>VI</t>
  </si>
  <si>
    <t>VIRGIN ISLANDS</t>
  </si>
  <si>
    <t>VT</t>
  </si>
  <si>
    <t>VERMONT</t>
  </si>
  <si>
    <t>WA</t>
  </si>
  <si>
    <t>WASHINGTON</t>
  </si>
  <si>
    <t>WI</t>
  </si>
  <si>
    <t>WISCONSIN</t>
  </si>
  <si>
    <t>WV</t>
  </si>
  <si>
    <t>WEST VIRGINIA</t>
  </si>
  <si>
    <t>WY</t>
  </si>
  <si>
    <t>WYOMING</t>
  </si>
  <si>
    <t>ERR</t>
  </si>
  <si>
    <t>JAN</t>
  </si>
  <si>
    <t>FEB</t>
  </si>
  <si>
    <t>MARCH</t>
  </si>
  <si>
    <t>APRIL</t>
  </si>
  <si>
    <t>MAY</t>
  </si>
  <si>
    <t>JUNE</t>
  </si>
  <si>
    <t>JULY</t>
  </si>
  <si>
    <t>AUG</t>
  </si>
  <si>
    <t>SEPT</t>
  </si>
  <si>
    <t>OCT</t>
  </si>
  <si>
    <t>NOV</t>
  </si>
  <si>
    <t>DEC</t>
  </si>
  <si>
    <t>00</t>
  </si>
  <si>
    <t>01</t>
  </si>
  <si>
    <t>02</t>
  </si>
  <si>
    <t>03</t>
  </si>
  <si>
    <t>I. Performance Review</t>
  </si>
  <si>
    <t>A. Getting Started in this activity:</t>
  </si>
  <si>
    <t>(15)</t>
  </si>
  <si>
    <t>1. Briefly describe your SAE as it is related to this proficiency area.  Describe how you started in</t>
  </si>
  <si>
    <t xml:space="preserve">    this proficiency area.  What interested and motivated you to begin?</t>
  </si>
  <si>
    <t xml:space="preserve">2. When you were planning your supervised agricultural experience in this proficiency area, what </t>
  </si>
  <si>
    <t xml:space="preserve">    2 or 3 goals and objectives did you plan to achieve at this point in your development?</t>
  </si>
  <si>
    <t>B. Progress:</t>
  </si>
  <si>
    <t>1. Describe any special advantages or disadvantages that had a major impact on your</t>
  </si>
  <si>
    <t xml:space="preserve">    achievements in your supervised agricultural experience program.</t>
  </si>
  <si>
    <t>(continued)</t>
  </si>
  <si>
    <t>B. Progress  (continued)</t>
  </si>
  <si>
    <t>2. Briefly describe your placement in this proficiency area.  (Include a description of the business/</t>
  </si>
  <si>
    <t xml:space="preserve">    farm, working conditions, size, number of employees, type of facilities, equipment available, etc.)</t>
  </si>
  <si>
    <t>3. How has your position description and/or responsibilities changed during the time of your</t>
  </si>
  <si>
    <t xml:space="preserve">    placement?</t>
  </si>
  <si>
    <t>C. Analysis/Evaluation of Program</t>
  </si>
  <si>
    <t>1.  Describe your level of achievement and progress towards your goals (such as skills, scope,</t>
  </si>
  <si>
    <t xml:space="preserve">     etc.) in this award area as related to the goals and objectives described on page 2, question 2.</t>
  </si>
  <si>
    <t xml:space="preserve">2. Describe the personal goals, educational goals, and career goals you would like to achieve in the </t>
  </si>
  <si>
    <t xml:space="preserve">    next ten years.</t>
  </si>
  <si>
    <t>II. Scope, Income and Expense Summary for :</t>
  </si>
  <si>
    <t xml:space="preserve">    Placement and Research Experimentation Type Supervised Agricultural Experience Program</t>
  </si>
  <si>
    <t>(20)</t>
  </si>
  <si>
    <t>Major Job Title</t>
  </si>
  <si>
    <t>Total Hours Worked</t>
  </si>
  <si>
    <t>Gross</t>
  </si>
  <si>
    <t>Total</t>
  </si>
  <si>
    <t>Net</t>
  </si>
  <si>
    <t>Year</t>
  </si>
  <si>
    <t>Type of Work and/or</t>
  </si>
  <si>
    <t>Unpaid</t>
  </si>
  <si>
    <t>Paid</t>
  </si>
  <si>
    <t xml:space="preserve">Total </t>
  </si>
  <si>
    <t>Earnings</t>
  </si>
  <si>
    <t>Expenditures</t>
  </si>
  <si>
    <t>Activities completed</t>
  </si>
  <si>
    <t>(A)</t>
  </si>
  <si>
    <t>(B)</t>
  </si>
  <si>
    <t>(C)*</t>
  </si>
  <si>
    <t>(D)</t>
  </si>
  <si>
    <t>(E)</t>
  </si>
  <si>
    <t>(F)**</t>
  </si>
  <si>
    <t xml:space="preserve"> Mo/Day/Yr</t>
  </si>
  <si>
    <t>to</t>
  </si>
  <si>
    <t xml:space="preserve"> Dec. 31</t>
  </si>
  <si>
    <t>Totals for Year 1</t>
  </si>
  <si>
    <t>Jan 1, to</t>
  </si>
  <si>
    <t>Totals for Year 2</t>
  </si>
  <si>
    <t>Totals for Year 3</t>
  </si>
  <si>
    <t>Totals for Year 4</t>
  </si>
  <si>
    <t>Totals for Year 5</t>
  </si>
  <si>
    <t>Totals for Year 6</t>
  </si>
  <si>
    <t>GRAND TOTALS</t>
  </si>
  <si>
    <t>Year (1+2+3+4+5+6)</t>
  </si>
  <si>
    <t>* Columns (A)  plus  (B)  = (C)</t>
  </si>
  <si>
    <t>** Columns (D) minus (E) = (F)</t>
  </si>
  <si>
    <t>III. Balance Sheet</t>
  </si>
  <si>
    <t>(5)</t>
  </si>
  <si>
    <t>Beginning Value</t>
  </si>
  <si>
    <t>Ending Value at End</t>
  </si>
  <si>
    <t>ASSETS &amp; INVESTMENTS</t>
  </si>
  <si>
    <t>on Date</t>
  </si>
  <si>
    <t>of Last Completed</t>
  </si>
  <si>
    <t>Entered Ag (A)</t>
  </si>
  <si>
    <t>Record Year (B)</t>
  </si>
  <si>
    <t>1. Current/Operating Assets</t>
  </si>
  <si>
    <t>a. Cash on-hand, checking and savings</t>
  </si>
  <si>
    <t>b. Cash value - bonds, stocks, life insurance</t>
  </si>
  <si>
    <t>c. Notes &amp; accounts receivable</t>
  </si>
  <si>
    <t>d. Total Current/Operating Inventory (all other current assets)</t>
  </si>
  <si>
    <t>2. Total Current/Operating Assets (1a+1b+1c+1d)</t>
  </si>
  <si>
    <t>3. Non-Current/Capital Assets</t>
  </si>
  <si>
    <r>
      <t xml:space="preserve">4. </t>
    </r>
    <r>
      <rPr>
        <b/>
        <sz val="14"/>
        <rFont val="Arial"/>
        <family val="2"/>
      </rPr>
      <t>Total Assets</t>
    </r>
    <r>
      <rPr>
        <b/>
        <sz val="10"/>
        <rFont val="Arial"/>
        <family val="2"/>
      </rPr>
      <t xml:space="preserve"> (2+3)</t>
    </r>
  </si>
  <si>
    <t>LIABILITIES</t>
  </si>
  <si>
    <t>5. Current/Operating Liabilities (notes payable)</t>
  </si>
  <si>
    <t>6. Non-Current/Capital Liabilities</t>
  </si>
  <si>
    <r>
      <t xml:space="preserve">7. </t>
    </r>
    <r>
      <rPr>
        <b/>
        <sz val="14"/>
        <rFont val="Arial"/>
        <family val="2"/>
      </rPr>
      <t>Total Liabilities</t>
    </r>
    <r>
      <rPr>
        <b/>
        <sz val="10"/>
        <rFont val="Arial"/>
        <family val="2"/>
      </rPr>
      <t xml:space="preserve"> (5+6)</t>
    </r>
  </si>
  <si>
    <r>
      <t xml:space="preserve">8. </t>
    </r>
    <r>
      <rPr>
        <b/>
        <sz val="14"/>
        <rFont val="Arial"/>
        <family val="2"/>
      </rPr>
      <t>NET WORTH</t>
    </r>
    <r>
      <rPr>
        <b/>
        <sz val="10"/>
        <rFont val="Arial"/>
        <family val="2"/>
      </rPr>
      <t xml:space="preserve"> (4 minus 7)</t>
    </r>
  </si>
  <si>
    <t>SUMMARY OF SOURCE AND USE OF FUNDS</t>
  </si>
  <si>
    <t>9. Earnings from this proficiency area</t>
  </si>
  <si>
    <t>XXXXXXXXXXXX</t>
  </si>
  <si>
    <t>10. Other SAE earning NOT from this area</t>
  </si>
  <si>
    <t>11. Earnings from non-SAE activities</t>
  </si>
  <si>
    <t>12. Income other than earnings</t>
  </si>
  <si>
    <t>13. Total Earnings (9+10+11+12)</t>
  </si>
  <si>
    <t>14. Use of Funds</t>
  </si>
  <si>
    <t>a. Total educational expenses</t>
  </si>
  <si>
    <r>
      <t>b. Total other personal expenses</t>
    </r>
    <r>
      <rPr>
        <b/>
        <sz val="10"/>
        <rFont val="Arial"/>
        <family val="2"/>
      </rPr>
      <t xml:space="preserve"> </t>
    </r>
    <r>
      <rPr>
        <b/>
        <sz val="10"/>
        <color indexed="12"/>
        <rFont val="Arial"/>
        <family val="2"/>
      </rPr>
      <t>(Includes local, state &amp; federal income</t>
    </r>
  </si>
  <si>
    <t xml:space="preserve">    tax and FICA)</t>
  </si>
  <si>
    <r>
      <t xml:space="preserve">15. </t>
    </r>
    <r>
      <rPr>
        <b/>
        <sz val="11"/>
        <rFont val="Arial"/>
        <family val="2"/>
      </rPr>
      <t>Total use of funds</t>
    </r>
    <r>
      <rPr>
        <b/>
        <sz val="10"/>
        <rFont val="Arial"/>
        <family val="2"/>
      </rPr>
      <t xml:space="preserve"> (14a+14b)</t>
    </r>
  </si>
  <si>
    <t>IV. Skills and Activities</t>
  </si>
  <si>
    <t xml:space="preserve">A. </t>
  </si>
  <si>
    <t>Skills</t>
  </si>
  <si>
    <t>(25)</t>
  </si>
  <si>
    <t>List your top six placement skills and give a brief description of each one and its contribution to the</t>
  </si>
  <si>
    <t>success of your supervised agricultural experience program.</t>
  </si>
  <si>
    <t>1.Skill Number One.</t>
  </si>
  <si>
    <t>Skill</t>
  </si>
  <si>
    <t>Where Attained</t>
  </si>
  <si>
    <t>Student Hours</t>
  </si>
  <si>
    <t>Description of Skill:</t>
  </si>
  <si>
    <t>2. Skill Number Two.</t>
  </si>
  <si>
    <t>3. Skill Number Three.</t>
  </si>
  <si>
    <r>
      <t xml:space="preserve">IV. Skills and Activities </t>
    </r>
    <r>
      <rPr>
        <sz val="11"/>
        <rFont val="Arial"/>
        <family val="2"/>
      </rPr>
      <t>(continued)</t>
    </r>
  </si>
  <si>
    <t>4.Skill Number Four.</t>
  </si>
  <si>
    <t>5. Skill Number Five.</t>
  </si>
  <si>
    <t>6. Skill Number Six.</t>
  </si>
  <si>
    <t>B. Activities</t>
  </si>
  <si>
    <t>List your top three placement activities and give a brief description of each one and its contribution to</t>
  </si>
  <si>
    <t>to the success of your supervised agricultural experience program.</t>
  </si>
  <si>
    <t>1.Activity Number One.</t>
  </si>
  <si>
    <t>Activity</t>
  </si>
  <si>
    <t>Description of Activity:</t>
  </si>
  <si>
    <t>2. Activity Number Two.</t>
  </si>
  <si>
    <t>3. Activity Number Three.</t>
  </si>
  <si>
    <t>V. Supporting Documentation</t>
  </si>
  <si>
    <t xml:space="preserve">    A. Resume'</t>
  </si>
  <si>
    <t>(6)</t>
  </si>
  <si>
    <t xml:space="preserve">         Attach a one or two page resume' that includes the following sections:</t>
  </si>
  <si>
    <t xml:space="preserve">         a. Name/address/phone number/FFA chapter</t>
  </si>
  <si>
    <t xml:space="preserve">         b. Career objective</t>
  </si>
  <si>
    <t xml:space="preserve">         c. Education</t>
  </si>
  <si>
    <t xml:space="preserve">         d. FFA leadership activities /awards</t>
  </si>
  <si>
    <t xml:space="preserve">         e. School leadership activities/awards</t>
  </si>
  <si>
    <t xml:space="preserve">         f. Community leadership activities/awards</t>
  </si>
  <si>
    <t xml:space="preserve">         g. Professional associations</t>
  </si>
  <si>
    <t xml:space="preserve">         h. Other accomplishments</t>
  </si>
  <si>
    <t xml:space="preserve">         i. References</t>
  </si>
  <si>
    <t xml:space="preserve">    B. Employer or Instructor's Statement</t>
  </si>
  <si>
    <t>(2)</t>
  </si>
  <si>
    <t xml:space="preserve">         The applicant's most recent employer or agriculture instructor should evaluate and submit a</t>
  </si>
  <si>
    <t xml:space="preserve">         maximum of one page report of the progress the student has made in developing the skills and</t>
  </si>
  <si>
    <t xml:space="preserve">         competencies necessary for success in:</t>
  </si>
  <si>
    <t xml:space="preserve">    C. Supporting Pictures</t>
  </si>
  <si>
    <t>(10)</t>
  </si>
  <si>
    <t xml:space="preserve">         Submit a maximum of six photographs, no larger than 3 1/2" x 5" or 4"x 6", with a brief caption </t>
  </si>
  <si>
    <t xml:space="preserve">         (50 words or less) for each.  (The National FFA Organization reserves the right to retain and</t>
  </si>
  <si>
    <t xml:space="preserve">         use the photographs for publicity purposes.)</t>
  </si>
  <si>
    <t xml:space="preserve">    D. Personal Page</t>
  </si>
  <si>
    <t xml:space="preserve">         Attach one page of additional information, of your choice, supporting your application for this </t>
  </si>
  <si>
    <t xml:space="preserve">         area.  (i.e.. Newspaper clippings, additional statements from employer, student work, etc.)</t>
  </si>
  <si>
    <t>Checklist for Agricultural Placement Proficiency Applications</t>
  </si>
  <si>
    <t>Award Area:</t>
  </si>
  <si>
    <t>Name:</t>
  </si>
  <si>
    <t>Local</t>
  </si>
  <si>
    <t>State</t>
  </si>
  <si>
    <t>Advisor</t>
  </si>
  <si>
    <t>Circle "Y" if the Statement is "YES" and "N" if the Statement is "NO".</t>
  </si>
  <si>
    <r>
      <t xml:space="preserve">Applicant has been an active FFA member for each year covered by this application.  </t>
    </r>
    <r>
      <rPr>
        <b/>
        <sz val="10"/>
        <rFont val="Arial"/>
        <family val="2"/>
      </rPr>
      <t>Cover</t>
    </r>
  </si>
  <si>
    <r>
      <t>page</t>
    </r>
    <r>
      <rPr>
        <b/>
        <sz val="10"/>
        <rFont val="Arial"/>
        <family val="2"/>
      </rPr>
      <t>, Line 20.</t>
    </r>
    <r>
      <rPr>
        <sz val="10"/>
        <rFont val="Arial"/>
        <family val="2"/>
      </rPr>
      <t xml:space="preserve"> (Please consult the local &amp; state copy of membership roster for each year.)</t>
    </r>
  </si>
  <si>
    <t xml:space="preserve">  Y    N</t>
  </si>
  <si>
    <r>
      <t xml:space="preserve">Applicant has been out of high school for no more than one year.  </t>
    </r>
    <r>
      <rPr>
        <b/>
        <sz val="10"/>
        <rFont val="Arial"/>
        <family val="2"/>
      </rPr>
      <t xml:space="preserve">Cover </t>
    </r>
    <r>
      <rPr>
        <sz val="10"/>
        <rFont val="Arial"/>
        <family val="2"/>
      </rPr>
      <t>page</t>
    </r>
    <r>
      <rPr>
        <b/>
        <sz val="10"/>
        <rFont val="Arial"/>
        <family val="2"/>
      </rPr>
      <t>, Line 19</t>
    </r>
    <r>
      <rPr>
        <sz val="10"/>
        <rFont val="Arial"/>
        <family val="2"/>
      </rPr>
      <t>.</t>
    </r>
  </si>
  <si>
    <t>Applicant has graduated and has completed at least three full years of agriculture, or all of</t>
  </si>
  <si>
    <r>
      <t xml:space="preserve">the agriculture offered at the school last attended, </t>
    </r>
    <r>
      <rPr>
        <b/>
        <sz val="10"/>
        <rFont val="Arial"/>
        <family val="2"/>
      </rPr>
      <t xml:space="preserve">Cover </t>
    </r>
    <r>
      <rPr>
        <sz val="10"/>
        <rFont val="Arial"/>
        <family val="2"/>
      </rPr>
      <t>page</t>
    </r>
    <r>
      <rPr>
        <b/>
        <sz val="10"/>
        <rFont val="Arial"/>
        <family val="2"/>
      </rPr>
      <t>, Line 16</t>
    </r>
    <r>
      <rPr>
        <sz val="10"/>
        <rFont val="Arial"/>
        <family val="2"/>
      </rPr>
      <t>.</t>
    </r>
  </si>
  <si>
    <r>
      <t>Note:</t>
    </r>
    <r>
      <rPr>
        <sz val="10"/>
        <rFont val="Arial"/>
        <family val="2"/>
      </rPr>
      <t xml:space="preserve"> Applicants that are still in high school at the time of applying are eligible to participate</t>
    </r>
  </si>
  <si>
    <t xml:space="preserve">          at all grade levels.</t>
  </si>
  <si>
    <t xml:space="preserve">Applicant has in operation and has maintained records to substantiate an outstanding </t>
  </si>
  <si>
    <t xml:space="preserve">supervised agricultural experience program through which exhibits comprehensive planning, </t>
  </si>
  <si>
    <t xml:space="preserve">managerial and financial expertise, Pages 2, 3, 4, 5, 6, 7, 8, and 9.  </t>
  </si>
  <si>
    <t>The total hours that a student list on Page 4, Section II, are greater than or equal or equal to</t>
  </si>
  <si>
    <t xml:space="preserve">the hours listed in either the "Skills" portion of Section IV. Pages 6 and 7 or the "Activities" </t>
  </si>
  <si>
    <t>portion of Section IV. Page 8.</t>
  </si>
  <si>
    <t>Applicant has included no more than a two page resume.</t>
  </si>
  <si>
    <t>Applicant has included no more than a one page written evaluation by the most recent</t>
  </si>
  <si>
    <t xml:space="preserve">employer or agriculture instructor describing the progress that the applicant has made in </t>
  </si>
  <si>
    <t>developing the skills and competencies necessary for success within the award area in</t>
  </si>
  <si>
    <r>
      <t xml:space="preserve">which they are applying.  </t>
    </r>
    <r>
      <rPr>
        <b/>
        <sz val="10"/>
        <color indexed="12"/>
        <rFont val="Arial"/>
        <family val="2"/>
      </rPr>
      <t>A recommendation can be no more than 1 page.</t>
    </r>
  </si>
  <si>
    <t>Applicant has included a maximum of one page (maximum size 8 1/2" x 11") of additional</t>
  </si>
  <si>
    <r>
      <t xml:space="preserve">information.  (This may </t>
    </r>
    <r>
      <rPr>
        <b/>
        <sz val="10"/>
        <rFont val="Arial"/>
        <family val="2"/>
      </rPr>
      <t>NOT</t>
    </r>
    <r>
      <rPr>
        <sz val="10"/>
        <rFont val="Arial"/>
        <family val="2"/>
      </rPr>
      <t xml:space="preserve"> include the following: Video Tapes; Computer Disk; Cd ROM's;</t>
    </r>
  </si>
  <si>
    <t>DVD's; etc.)</t>
  </si>
  <si>
    <t xml:space="preserve">The Application is properly signed by the applicant, parent or guardian, chapter advisor, </t>
  </si>
  <si>
    <t>school superintendent or principal, and submitted to the State FFA Advisor.</t>
  </si>
  <si>
    <r>
      <t xml:space="preserve">If you have </t>
    </r>
    <r>
      <rPr>
        <b/>
        <sz val="16"/>
        <color indexed="51"/>
        <rFont val="Times New Roman"/>
        <family val="1"/>
      </rPr>
      <t>digital photographs</t>
    </r>
    <r>
      <rPr>
        <sz val="16"/>
        <color indexed="51"/>
        <rFont val="Times New Roman"/>
        <family val="1"/>
      </rPr>
      <t xml:space="preserve"> </t>
    </r>
    <r>
      <rPr>
        <sz val="16"/>
        <color indexed="9"/>
        <rFont val="Times New Roman"/>
        <family val="1"/>
      </rPr>
      <t xml:space="preserve">you will need to </t>
    </r>
    <r>
      <rPr>
        <b/>
        <sz val="16"/>
        <color indexed="51"/>
        <rFont val="Times New Roman"/>
        <family val="1"/>
      </rPr>
      <t>make 5 copies of the Unprotected Photo page, located at the end of the PHOTO pages.</t>
    </r>
    <r>
      <rPr>
        <sz val="16"/>
        <color indexed="9"/>
        <rFont val="Times New Roman"/>
        <family val="1"/>
      </rPr>
      <t xml:space="preserve">  If you have paper photos, use the PHOTO 1-6 pages  </t>
    </r>
  </si>
  <si>
    <t>PC Instructions:</t>
  </si>
  <si>
    <r>
      <t xml:space="preserve">1) Click on the </t>
    </r>
    <r>
      <rPr>
        <b/>
        <sz val="14"/>
        <color indexed="18"/>
        <rFont val="Times New Roman"/>
        <family val="1"/>
      </rPr>
      <t>Unprotected Photo page,</t>
    </r>
    <r>
      <rPr>
        <sz val="14"/>
        <color indexed="18"/>
        <rFont val="Times New Roman"/>
        <family val="1"/>
      </rPr>
      <t xml:space="preserve"> located at the end of the PHOTO pages.</t>
    </r>
  </si>
  <si>
    <r>
      <t xml:space="preserve">2) Click on the </t>
    </r>
    <r>
      <rPr>
        <b/>
        <sz val="14"/>
        <color indexed="18"/>
        <rFont val="Times New Roman"/>
        <family val="1"/>
      </rPr>
      <t>Edit</t>
    </r>
    <r>
      <rPr>
        <sz val="14"/>
        <color indexed="18"/>
        <rFont val="Times New Roman"/>
        <family val="1"/>
      </rPr>
      <t xml:space="preserve"> menu on the gray tool bar at the top of your screen.</t>
    </r>
  </si>
  <si>
    <r>
      <t xml:space="preserve">3) Click on the </t>
    </r>
    <r>
      <rPr>
        <b/>
        <sz val="14"/>
        <color indexed="18"/>
        <rFont val="Times New Roman"/>
        <family val="1"/>
      </rPr>
      <t xml:space="preserve">Move or Copy Sheet </t>
    </r>
    <r>
      <rPr>
        <sz val="14"/>
        <color indexed="18"/>
        <rFont val="Times New Roman"/>
        <family val="1"/>
      </rPr>
      <t xml:space="preserve">and then </t>
    </r>
    <r>
      <rPr>
        <b/>
        <sz val="14"/>
        <color indexed="18"/>
        <rFont val="Times New Roman"/>
        <family val="1"/>
      </rPr>
      <t xml:space="preserve">Create a Copy </t>
    </r>
    <r>
      <rPr>
        <sz val="14"/>
        <color indexed="18"/>
        <rFont val="Times New Roman"/>
        <family val="1"/>
      </rPr>
      <t>box and then to tell it where to</t>
    </r>
  </si>
  <si>
    <r>
      <t xml:space="preserve">place the copy, in the </t>
    </r>
    <r>
      <rPr>
        <b/>
        <sz val="14"/>
        <color indexed="18"/>
        <rFont val="Times New Roman"/>
        <family val="1"/>
      </rPr>
      <t>Before Sheet box</t>
    </r>
    <r>
      <rPr>
        <sz val="14"/>
        <color indexed="18"/>
        <rFont val="Times New Roman"/>
        <family val="1"/>
      </rPr>
      <t xml:space="preserve">, arrow down until you reach where you want to place </t>
    </r>
  </si>
  <si>
    <t>the sheet.  Move it to right after the Unprotected Photo Sheet.</t>
  </si>
  <si>
    <r>
      <t xml:space="preserve">4) If you want to </t>
    </r>
    <r>
      <rPr>
        <b/>
        <sz val="14"/>
        <color indexed="18"/>
        <rFont val="Times New Roman"/>
        <family val="1"/>
      </rPr>
      <t>rename</t>
    </r>
    <r>
      <rPr>
        <sz val="14"/>
        <color indexed="18"/>
        <rFont val="Times New Roman"/>
        <family val="1"/>
      </rPr>
      <t xml:space="preserve"> the copies of each sheet, go to </t>
    </r>
    <r>
      <rPr>
        <b/>
        <sz val="14"/>
        <color indexed="18"/>
        <rFont val="Times New Roman"/>
        <family val="1"/>
      </rPr>
      <t xml:space="preserve">Format, Sheet, Rename </t>
    </r>
  </si>
  <si>
    <t>and rename the tab at the bottom of the page.</t>
  </si>
  <si>
    <t>IMac Instructions:</t>
  </si>
  <si>
    <r>
      <t xml:space="preserve">1) Click on </t>
    </r>
    <r>
      <rPr>
        <b/>
        <sz val="14"/>
        <color indexed="18"/>
        <rFont val="Times New Roman"/>
        <family val="1"/>
      </rPr>
      <t xml:space="preserve">Insert Menu </t>
    </r>
    <r>
      <rPr>
        <sz val="14"/>
        <color indexed="18"/>
        <rFont val="Times New Roman"/>
        <family val="1"/>
      </rPr>
      <t xml:space="preserve">on the tool bar at the top of your screen </t>
    </r>
  </si>
  <si>
    <r>
      <t xml:space="preserve">2) Click on </t>
    </r>
    <r>
      <rPr>
        <b/>
        <sz val="14"/>
        <color indexed="18"/>
        <rFont val="Times New Roman"/>
        <family val="1"/>
      </rPr>
      <t>Worksheet</t>
    </r>
    <r>
      <rPr>
        <sz val="14"/>
        <color indexed="18"/>
        <rFont val="Times New Roman"/>
        <family val="1"/>
      </rPr>
      <t xml:space="preserve"> (do this 5 times, this will give you places for 6 photo pages)</t>
    </r>
  </si>
  <si>
    <r>
      <t xml:space="preserve">3) Click on the </t>
    </r>
    <r>
      <rPr>
        <b/>
        <sz val="14"/>
        <color indexed="18"/>
        <rFont val="Times New Roman"/>
        <family val="1"/>
      </rPr>
      <t>Unprotected Photo page</t>
    </r>
    <r>
      <rPr>
        <sz val="14"/>
        <color indexed="18"/>
        <rFont val="Times New Roman"/>
        <family val="1"/>
      </rPr>
      <t xml:space="preserve"> and then Click on </t>
    </r>
    <r>
      <rPr>
        <b/>
        <sz val="14"/>
        <color indexed="18"/>
        <rFont val="Times New Roman"/>
        <family val="1"/>
      </rPr>
      <t>Select All</t>
    </r>
  </si>
  <si>
    <r>
      <t xml:space="preserve">4) Click on </t>
    </r>
    <r>
      <rPr>
        <b/>
        <sz val="14"/>
        <color indexed="18"/>
        <rFont val="Times New Roman"/>
        <family val="1"/>
      </rPr>
      <t>Select All</t>
    </r>
  </si>
  <si>
    <r>
      <t xml:space="preserve">5) Click on </t>
    </r>
    <r>
      <rPr>
        <b/>
        <sz val="14"/>
        <color indexed="18"/>
        <rFont val="Times New Roman"/>
        <family val="1"/>
      </rPr>
      <t>Copy</t>
    </r>
    <r>
      <rPr>
        <sz val="14"/>
        <color indexed="18"/>
        <rFont val="Times New Roman"/>
        <family val="1"/>
      </rPr>
      <t xml:space="preserve"> and then click on </t>
    </r>
    <r>
      <rPr>
        <b/>
        <sz val="14"/>
        <color indexed="18"/>
        <rFont val="Times New Roman"/>
        <family val="1"/>
      </rPr>
      <t>Select All Paste</t>
    </r>
  </si>
  <si>
    <t xml:space="preserve">This should give you 6 Unprotected Photo pages for your digital pictures. </t>
  </si>
  <si>
    <t>VI. SUPPORTING DOCUMENTATION</t>
  </si>
  <si>
    <t xml:space="preserve">      C. Supporting Pictures</t>
  </si>
  <si>
    <t>PHOTO 1</t>
  </si>
  <si>
    <t>PLACE PHOTO HERE!</t>
  </si>
  <si>
    <t>PHOTO 2</t>
  </si>
  <si>
    <t>PHOTO 3</t>
  </si>
  <si>
    <t>PHOTO 4</t>
  </si>
  <si>
    <t>PHOTO 5</t>
  </si>
  <si>
    <t>PHOTO 6</t>
  </si>
  <si>
    <t>PHOTO #</t>
  </si>
  <si>
    <t>If you do not see the page tabs at the bottom of the screen,  go to the upper right</t>
  </si>
  <si>
    <t>It is still a good idea to always back up your work.</t>
  </si>
  <si>
    <t xml:space="preserve">Until you save this template it is a read-only file, save template to your hard drive or desktop. </t>
  </si>
  <si>
    <t>PLACEMENT</t>
  </si>
  <si>
    <t>AGRICULTURAL EDUCATION</t>
  </si>
  <si>
    <t>END</t>
  </si>
  <si>
    <t>87</t>
  </si>
  <si>
    <t>88</t>
  </si>
  <si>
    <t>89</t>
  </si>
  <si>
    <t>Applicant has included a maximum of six photographs with captions. Captions must fit</t>
  </si>
  <si>
    <t>in box. Preset font must not be changed.</t>
  </si>
  <si>
    <t xml:space="preserve">5. E-mail: </t>
  </si>
  <si>
    <r>
      <t>Applicant has included his/her e-mail address,</t>
    </r>
    <r>
      <rPr>
        <b/>
        <sz val="10"/>
        <rFont val="Arial"/>
        <family val="2"/>
      </rPr>
      <t xml:space="preserve"> Cover </t>
    </r>
    <r>
      <rPr>
        <sz val="10"/>
        <rFont val="Arial"/>
        <family val="2"/>
      </rPr>
      <t>page</t>
    </r>
    <r>
      <rPr>
        <b/>
        <sz val="10"/>
        <rFont val="Arial"/>
        <family val="2"/>
      </rPr>
      <t>, Line 5</t>
    </r>
    <r>
      <rPr>
        <sz val="10"/>
        <rFont val="Arial"/>
        <family val="2"/>
      </rPr>
      <t>.</t>
    </r>
  </si>
  <si>
    <t>RWMRUFTVGTZFKGU</t>
  </si>
  <si>
    <r>
      <t xml:space="preserve">If the application is altered in any way, it will be </t>
    </r>
    <r>
      <rPr>
        <b/>
        <sz val="11"/>
        <color indexed="10"/>
        <rFont val="Arial"/>
        <family val="2"/>
      </rPr>
      <t>SUBJECT TO DISQUALIFICATION</t>
    </r>
    <r>
      <rPr>
        <b/>
        <sz val="11"/>
        <color indexed="12"/>
        <rFont val="Arial"/>
        <family val="2"/>
      </rPr>
      <t>.  This</t>
    </r>
  </si>
  <si>
    <t>includes copying the application into a word document, altering the space given for</t>
  </si>
  <si>
    <t>responses for any question or changing the font size below 10 points.  For fairness, all</t>
  </si>
  <si>
    <t>applicants must respond to questions in the space provided.</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</si>
</sst>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lt;=9999999]###\-####;\(###\)\ ###\-####"/>
    <numFmt numFmtId="167" formatCode="yyyy"/>
    <numFmt numFmtId="168" formatCode="yy"/>
    <numFmt numFmtId="169" formatCode="&quot;$&quot;#,##0"/>
    <numFmt numFmtId="170" formatCode="0_);[Red]\(0\)"/>
    <numFmt numFmtId="171" formatCode="0.0"/>
    <numFmt numFmtId="172" formatCode="mmmm\ d\,\ yyyy"/>
    <numFmt numFmtId="173" formatCode="&quot;$&quot;#,##0.0_);[Red]\(&quot;$&quot;#,##0.0\)"/>
    <numFmt numFmtId="174" formatCode="&quot;$&quot;#,##0.00;[Red]&quot;$&quot;#,##0.00"/>
    <numFmt numFmtId="175" formatCode="&quot;$&quot;#,##0;[Red]&quot;$&quot;#,##0"/>
    <numFmt numFmtId="176" formatCode="#,##0;[Red]#,##0"/>
    <numFmt numFmtId="177" formatCode="#,##0.00;[Red]#,##0.00"/>
    <numFmt numFmtId="178" formatCode="m/d"/>
    <numFmt numFmtId="179" formatCode="\(yyyy\)"/>
    <numFmt numFmtId="180" formatCode="&quot;$&quot;0_);\(&quot;$&quot;0\)"/>
    <numFmt numFmtId="181" formatCode="0.00\ "/>
    <numFmt numFmtId="182" formatCode="m\O"/>
    <numFmt numFmtId="183" formatCode="#,##0.0;[Red]#,##0.0"/>
    <numFmt numFmtId="184" formatCode="&quot;Yes&quot;;&quot;Yes&quot;;&quot;No&quot;"/>
    <numFmt numFmtId="185" formatCode="&quot;True&quot;;&quot;True&quot;;&quot;False&quot;"/>
    <numFmt numFmtId="186" formatCode="&quot;On&quot;;&quot;On&quot;;&quot;Off&quot;"/>
    <numFmt numFmtId="187" formatCode="m"/>
    <numFmt numFmtId="188" formatCode="d"/>
    <numFmt numFmtId="189" formatCode="m/"/>
    <numFmt numFmtId="190" formatCode="0.0_);[Red]\(0.0\)"/>
    <numFmt numFmtId="191" formatCode="mm/dd/yy"/>
    <numFmt numFmtId="192" formatCode="0000"/>
    <numFmt numFmtId="193" formatCode="000000000"/>
    <numFmt numFmtId="194" formatCode="00"/>
  </numFmts>
  <fonts count="93">
    <font>
      <sz val="10"/>
      <name val="Arial"/>
      <family val="0"/>
    </font>
    <font>
      <u val="single"/>
      <sz val="10"/>
      <color indexed="12"/>
      <name val="Arial"/>
      <family val="0"/>
    </font>
    <font>
      <b/>
      <sz val="14"/>
      <name val="Arial"/>
      <family val="2"/>
    </font>
    <font>
      <sz val="12"/>
      <name val="Arial"/>
      <family val="2"/>
    </font>
    <font>
      <b/>
      <sz val="12"/>
      <name val="Arial"/>
      <family val="2"/>
    </font>
    <font>
      <b/>
      <sz val="11"/>
      <name val="Arial"/>
      <family val="2"/>
    </font>
    <font>
      <sz val="11"/>
      <name val="Arial"/>
      <family val="2"/>
    </font>
    <font>
      <sz val="14"/>
      <name val="Arial"/>
      <family val="2"/>
    </font>
    <font>
      <b/>
      <sz val="16"/>
      <name val="Arial"/>
      <family val="2"/>
    </font>
    <font>
      <b/>
      <sz val="10"/>
      <name val="Arial"/>
      <family val="2"/>
    </font>
    <font>
      <sz val="9"/>
      <name val="Arial"/>
      <family val="2"/>
    </font>
    <font>
      <sz val="8"/>
      <name val="Arial"/>
      <family val="2"/>
    </font>
    <font>
      <sz val="8"/>
      <name val="Tahoma"/>
      <family val="0"/>
    </font>
    <font>
      <sz val="12"/>
      <name val="Geneva"/>
      <family val="0"/>
    </font>
    <font>
      <b/>
      <u val="single"/>
      <sz val="14"/>
      <name val="Arial"/>
      <family val="2"/>
    </font>
    <font>
      <b/>
      <sz val="11"/>
      <name val="Arial Narrow"/>
      <family val="2"/>
    </font>
    <font>
      <sz val="11"/>
      <name val="Arial Narrow"/>
      <family val="2"/>
    </font>
    <font>
      <b/>
      <u val="single"/>
      <sz val="18"/>
      <name val="Arial"/>
      <family val="2"/>
    </font>
    <font>
      <b/>
      <sz val="12"/>
      <name val="Arial Narrow"/>
      <family val="2"/>
    </font>
    <font>
      <sz val="16"/>
      <name val="Arial"/>
      <family val="2"/>
    </font>
    <font>
      <b/>
      <sz val="18"/>
      <color indexed="12"/>
      <name val="Arial"/>
      <family val="2"/>
    </font>
    <font>
      <b/>
      <sz val="14"/>
      <name val="Geneva"/>
      <family val="0"/>
    </font>
    <font>
      <b/>
      <sz val="12"/>
      <name val="Geneva"/>
      <family val="0"/>
    </font>
    <font>
      <b/>
      <sz val="20"/>
      <name val="Geneva"/>
      <family val="0"/>
    </font>
    <font>
      <sz val="20"/>
      <name val="Geneva"/>
      <family val="0"/>
    </font>
    <font>
      <b/>
      <sz val="10"/>
      <color indexed="10"/>
      <name val="Arial"/>
      <family val="2"/>
    </font>
    <font>
      <b/>
      <u val="single"/>
      <sz val="16"/>
      <name val="Arial"/>
      <family val="2"/>
    </font>
    <font>
      <u val="single"/>
      <sz val="10"/>
      <color indexed="36"/>
      <name val="Arial"/>
      <family val="0"/>
    </font>
    <font>
      <b/>
      <sz val="11"/>
      <color indexed="12"/>
      <name val="Arial"/>
      <family val="2"/>
    </font>
    <font>
      <b/>
      <sz val="11"/>
      <color indexed="10"/>
      <name val="Arial"/>
      <family val="2"/>
    </font>
    <font>
      <sz val="10"/>
      <color indexed="12"/>
      <name val="Arial"/>
      <family val="2"/>
    </font>
    <font>
      <b/>
      <sz val="10"/>
      <color indexed="12"/>
      <name val="Arial Narrow"/>
      <family val="2"/>
    </font>
    <font>
      <b/>
      <sz val="10"/>
      <color indexed="10"/>
      <name val="Arial Narrow"/>
      <family val="2"/>
    </font>
    <font>
      <b/>
      <sz val="9"/>
      <name val="Arial"/>
      <family val="2"/>
    </font>
    <font>
      <b/>
      <sz val="10"/>
      <color indexed="12"/>
      <name val="Arial"/>
      <family val="2"/>
    </font>
    <font>
      <b/>
      <sz val="16"/>
      <color indexed="51"/>
      <name val="Times New Roman"/>
      <family val="1"/>
    </font>
    <font>
      <sz val="16"/>
      <color indexed="51"/>
      <name val="Times New Roman"/>
      <family val="1"/>
    </font>
    <font>
      <sz val="16"/>
      <color indexed="9"/>
      <name val="Times New Roman"/>
      <family val="1"/>
    </font>
    <font>
      <sz val="10"/>
      <color indexed="9"/>
      <name val="Arial"/>
      <family val="0"/>
    </font>
    <font>
      <b/>
      <u val="single"/>
      <sz val="16"/>
      <color indexed="18"/>
      <name val="Times New Roman"/>
      <family val="1"/>
    </font>
    <font>
      <b/>
      <sz val="14"/>
      <color indexed="18"/>
      <name val="Times New Roman"/>
      <family val="1"/>
    </font>
    <font>
      <sz val="14"/>
      <color indexed="18"/>
      <name val="Times New Roman"/>
      <family val="1"/>
    </font>
    <font>
      <sz val="20"/>
      <color indexed="18"/>
      <name val="Times New Roman"/>
      <family val="1"/>
    </font>
    <font>
      <b/>
      <u val="single"/>
      <sz val="14"/>
      <color indexed="18"/>
      <name val="Times New Roman"/>
      <family val="1"/>
    </font>
    <font>
      <sz val="14"/>
      <name val="Times New Roman"/>
      <family val="1"/>
    </font>
    <font>
      <sz val="2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sz val="12"/>
      <color indexed="8"/>
      <name val="Arial"/>
      <family val="0"/>
    </font>
    <font>
      <b/>
      <sz val="12"/>
      <color indexed="12"/>
      <name val="Arial"/>
      <family val="0"/>
    </font>
    <font>
      <b/>
      <sz val="6"/>
      <color indexed="8"/>
      <name val="Arial"/>
      <family val="0"/>
    </font>
    <font>
      <sz val="6"/>
      <color indexed="8"/>
      <name val="Arial"/>
      <family val="0"/>
    </font>
    <font>
      <b/>
      <u val="single"/>
      <sz val="10"/>
      <color indexed="8"/>
      <name val="Arial"/>
      <family val="0"/>
    </font>
    <font>
      <sz val="8"/>
      <color indexed="8"/>
      <name val="Arial"/>
      <family val="0"/>
    </font>
    <font>
      <b/>
      <sz val="11"/>
      <color indexed="8"/>
      <name val="Arial"/>
      <family val="0"/>
    </font>
    <font>
      <sz val="11"/>
      <color indexed="8"/>
      <name val="Arial"/>
      <family val="0"/>
    </font>
    <font>
      <b/>
      <sz val="12"/>
      <color indexed="8"/>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medium"/>
      <bottom style="medium"/>
    </border>
    <border>
      <left>
        <color indexed="63"/>
      </left>
      <right style="thin"/>
      <top style="medium"/>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style="thin"/>
      <right style="medium"/>
      <top style="thin"/>
      <bottom>
        <color indexed="63"/>
      </bottom>
    </border>
    <border>
      <left style="thin"/>
      <right style="medium"/>
      <top style="medium"/>
      <bottom>
        <color indexed="63"/>
      </bottom>
    </border>
    <border>
      <left style="dashed">
        <color indexed="1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27"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448">
    <xf numFmtId="0" fontId="0" fillId="0" borderId="0" xfId="0" applyAlignment="1">
      <alignment/>
    </xf>
    <xf numFmtId="0" fontId="2" fillId="0" borderId="0" xfId="0" applyFont="1" applyAlignment="1">
      <alignment horizontal="centerContinuous"/>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pplyProtection="1">
      <alignment horizontal="left"/>
      <protection hidden="1"/>
    </xf>
    <xf numFmtId="0" fontId="8" fillId="0" borderId="0" xfId="0" applyFont="1" applyAlignment="1" applyProtection="1">
      <alignment horizontal="left"/>
      <protection hidden="1"/>
    </xf>
    <xf numFmtId="0" fontId="7" fillId="0" borderId="0" xfId="0" applyFont="1" applyAlignment="1" applyProtection="1">
      <alignment horizontal="righ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0" fillId="0" borderId="0" xfId="0" applyFont="1" applyAlignment="1" applyProtection="1">
      <alignment/>
      <protection hidden="1"/>
    </xf>
    <xf numFmtId="0" fontId="9" fillId="0" borderId="0" xfId="0" applyFont="1" applyAlignment="1" applyProtection="1">
      <alignment horizontal="left"/>
      <protection hidden="1"/>
    </xf>
    <xf numFmtId="0" fontId="10" fillId="0" borderId="0" xfId="0" applyFont="1" applyAlignment="1" applyProtection="1">
      <alignment/>
      <protection hidden="1"/>
    </xf>
    <xf numFmtId="0" fontId="3" fillId="0" borderId="10" xfId="0" applyFont="1" applyBorder="1" applyAlignment="1" applyProtection="1">
      <alignment horizontal="center"/>
      <protection hidden="1" locked="0"/>
    </xf>
    <xf numFmtId="0" fontId="10" fillId="0" borderId="0" xfId="0" applyFont="1" applyAlignment="1" applyProtection="1">
      <alignment/>
      <protection hidden="1"/>
    </xf>
    <xf numFmtId="0" fontId="11" fillId="0" borderId="0" xfId="0" applyFont="1" applyAlignment="1" applyProtection="1">
      <alignment horizontal="right" vertical="top"/>
      <protection hidden="1"/>
    </xf>
    <xf numFmtId="0" fontId="0" fillId="0" borderId="0" xfId="0" applyFont="1" applyBorder="1" applyAlignment="1" applyProtection="1">
      <alignment/>
      <protection hidden="1"/>
    </xf>
    <xf numFmtId="0" fontId="0" fillId="0" borderId="11" xfId="0" applyFont="1" applyBorder="1" applyAlignment="1" applyProtection="1">
      <alignment/>
      <protection hidden="1"/>
    </xf>
    <xf numFmtId="14" fontId="0" fillId="0" borderId="0" xfId="0" applyNumberFormat="1" applyFont="1" applyBorder="1" applyAlignment="1" applyProtection="1">
      <alignment horizontal="righ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1" fontId="0" fillId="0" borderId="0" xfId="0" applyNumberFormat="1" applyFont="1" applyBorder="1" applyAlignment="1" applyProtection="1">
      <alignment horizontal="right"/>
      <protection hidden="1"/>
    </xf>
    <xf numFmtId="0" fontId="0" fillId="0" borderId="10" xfId="0" applyFont="1" applyBorder="1" applyAlignment="1" applyProtection="1">
      <alignment/>
      <protection hidden="1"/>
    </xf>
    <xf numFmtId="0" fontId="0" fillId="0" borderId="10" xfId="0" applyFont="1" applyBorder="1" applyAlignment="1" applyProtection="1">
      <alignment/>
      <protection hidden="1" locked="0"/>
    </xf>
    <xf numFmtId="0" fontId="0" fillId="0" borderId="0" xfId="0" applyFont="1" applyAlignment="1" applyProtection="1">
      <alignment horizontal="right"/>
      <protection hidden="1"/>
    </xf>
    <xf numFmtId="0" fontId="0" fillId="0" borderId="10" xfId="0" applyFont="1" applyBorder="1" applyAlignment="1" applyProtection="1">
      <alignment horizontal="centerContinuous"/>
      <protection hidden="1" locked="0"/>
    </xf>
    <xf numFmtId="0" fontId="0" fillId="0" borderId="10" xfId="0" applyFont="1" applyBorder="1" applyAlignment="1" applyProtection="1">
      <alignment horizontal="centerContinuous"/>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horizontal="centerContinuous"/>
      <protection hidden="1"/>
    </xf>
    <xf numFmtId="49" fontId="0" fillId="0" borderId="0" xfId="0" applyNumberFormat="1" applyFont="1" applyBorder="1" applyAlignment="1" applyProtection="1">
      <alignment horizontal="right"/>
      <protection hidden="1"/>
    </xf>
    <xf numFmtId="166" fontId="0" fillId="0" borderId="11" xfId="0" applyNumberFormat="1" applyFont="1" applyBorder="1" applyAlignment="1" applyProtection="1">
      <alignment horizontal="centerContinuous"/>
      <protection hidden="1"/>
    </xf>
    <xf numFmtId="166" fontId="0" fillId="0" borderId="10" xfId="0" applyNumberFormat="1" applyFont="1" applyBorder="1" applyAlignment="1" applyProtection="1">
      <alignment horizontal="centerContinuous"/>
      <protection hidden="1" locked="0"/>
    </xf>
    <xf numFmtId="166" fontId="0" fillId="0" borderId="10" xfId="0" applyNumberFormat="1" applyFont="1" applyBorder="1" applyAlignment="1" applyProtection="1">
      <alignment horizontal="centerContinuous"/>
      <protection hidden="1"/>
    </xf>
    <xf numFmtId="0" fontId="0" fillId="0" borderId="10" xfId="0" applyFont="1" applyBorder="1" applyAlignment="1" applyProtection="1">
      <alignment horizontal="left"/>
      <protection hidden="1" locked="0"/>
    </xf>
    <xf numFmtId="0" fontId="0" fillId="0" borderId="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11" xfId="0" applyFont="1" applyBorder="1" applyAlignment="1" applyProtection="1">
      <alignment horizontal="left"/>
      <protection hidden="1" locked="0"/>
    </xf>
    <xf numFmtId="0" fontId="0" fillId="0" borderId="0" xfId="0" applyFont="1" applyBorder="1" applyAlignment="1" applyProtection="1">
      <alignment horizontal="center"/>
      <protection hidden="1"/>
    </xf>
    <xf numFmtId="166" fontId="0" fillId="0" borderId="10" xfId="0" applyNumberFormat="1" applyFont="1" applyBorder="1" applyAlignment="1" applyProtection="1">
      <alignment/>
      <protection hidden="1"/>
    </xf>
    <xf numFmtId="0" fontId="3" fillId="0" borderId="11" xfId="0" applyFont="1" applyBorder="1" applyAlignment="1" applyProtection="1">
      <alignment horizontal="center"/>
      <protection hidden="1" locked="0"/>
    </xf>
    <xf numFmtId="0" fontId="11" fillId="0" borderId="0" xfId="0" applyFont="1" applyAlignment="1" applyProtection="1">
      <alignment horizontal="center"/>
      <protection hidden="1"/>
    </xf>
    <xf numFmtId="0" fontId="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0" fillId="0" borderId="0" xfId="0" applyFont="1" applyAlignment="1" applyProtection="1">
      <alignment horizontal="center"/>
      <protection hidden="1"/>
    </xf>
    <xf numFmtId="14" fontId="0" fillId="0" borderId="0" xfId="0" applyNumberFormat="1" applyFont="1" applyAlignment="1" applyProtection="1">
      <alignment/>
      <protection hidden="1"/>
    </xf>
    <xf numFmtId="0" fontId="3" fillId="0" borderId="0" xfId="0" applyNumberFormat="1" applyFont="1" applyBorder="1" applyAlignment="1" applyProtection="1">
      <alignment horizontal="center"/>
      <protection hidden="1"/>
    </xf>
    <xf numFmtId="0" fontId="7" fillId="0" borderId="0" xfId="0" applyFont="1" applyBorder="1" applyAlignment="1" applyProtection="1">
      <alignment horizontal="centerContinuous"/>
      <protection hidden="1"/>
    </xf>
    <xf numFmtId="166" fontId="0" fillId="0" borderId="0" xfId="0" applyNumberFormat="1" applyFont="1" applyBorder="1" applyAlignment="1" applyProtection="1">
      <alignment horizontal="centerContinuous"/>
      <protection hidden="1"/>
    </xf>
    <xf numFmtId="0" fontId="13" fillId="0" borderId="0" xfId="0" applyFont="1" applyAlignment="1">
      <alignment/>
    </xf>
    <xf numFmtId="0" fontId="13" fillId="0" borderId="0" xfId="0" applyFont="1" applyAlignment="1" applyProtection="1">
      <alignment/>
      <protection locked="0"/>
    </xf>
    <xf numFmtId="0" fontId="0" fillId="0" borderId="0" xfId="0" applyFont="1" applyFill="1" applyBorder="1" applyAlignment="1">
      <alignment/>
    </xf>
    <xf numFmtId="0" fontId="0" fillId="0" borderId="0" xfId="0" applyFont="1" applyAlignment="1">
      <alignment horizontal="center"/>
    </xf>
    <xf numFmtId="0" fontId="8" fillId="0" borderId="0" xfId="0" applyFont="1" applyAlignment="1" applyProtection="1">
      <alignment horizontal="centerContinuous"/>
      <protection hidden="1"/>
    </xf>
    <xf numFmtId="0" fontId="14" fillId="0" borderId="0" xfId="0" applyFont="1" applyAlignment="1" applyProtection="1">
      <alignment horizontal="center"/>
      <protection hidden="1"/>
    </xf>
    <xf numFmtId="0" fontId="0" fillId="0" borderId="0" xfId="0" applyAlignment="1" applyProtection="1">
      <alignment/>
      <protection locked="0"/>
    </xf>
    <xf numFmtId="1" fontId="3" fillId="0" borderId="0" xfId="0" applyNumberFormat="1" applyFont="1" applyBorder="1" applyAlignment="1" applyProtection="1">
      <alignment horizontal="center"/>
      <protection hidden="1"/>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horizontal="centerContinuous"/>
      <protection/>
    </xf>
    <xf numFmtId="0" fontId="10" fillId="0" borderId="12" xfId="0" applyFont="1" applyBorder="1" applyAlignment="1" applyProtection="1">
      <alignment horizontal="centerContinuous"/>
      <protection/>
    </xf>
    <xf numFmtId="0" fontId="10" fillId="0" borderId="0" xfId="0" applyFont="1" applyAlignment="1" applyProtection="1">
      <alignment horizontal="centerContinuous"/>
      <protection/>
    </xf>
    <xf numFmtId="0" fontId="15" fillId="0" borderId="0" xfId="0" applyFont="1" applyAlignment="1" applyProtection="1">
      <alignment/>
      <protection/>
    </xf>
    <xf numFmtId="0" fontId="0" fillId="0" borderId="1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right"/>
    </xf>
    <xf numFmtId="0" fontId="0" fillId="0" borderId="0" xfId="0" applyAlignment="1" applyProtection="1">
      <alignment horizontal="right" vertical="center"/>
      <protection hidden="1"/>
    </xf>
    <xf numFmtId="0" fontId="17" fillId="0" borderId="0" xfId="0" applyFont="1" applyAlignment="1" applyProtection="1">
      <alignment horizontal="centerContinuous"/>
      <protection hidden="1"/>
    </xf>
    <xf numFmtId="14" fontId="6" fillId="0" borderId="0" xfId="0" applyNumberFormat="1" applyFont="1" applyAlignment="1" applyProtection="1">
      <alignment/>
      <protection hidden="1"/>
    </xf>
    <xf numFmtId="0" fontId="2" fillId="0" borderId="0" xfId="0" applyFont="1" applyAlignment="1" applyProtection="1">
      <alignment vertical="center"/>
      <protection/>
    </xf>
    <xf numFmtId="49" fontId="0" fillId="0" borderId="0" xfId="0" applyNumberFormat="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0" fontId="4" fillId="0" borderId="0" xfId="0" applyFont="1" applyAlignment="1" applyProtection="1">
      <alignment vertical="center"/>
      <protection/>
    </xf>
    <xf numFmtId="49" fontId="0" fillId="0" borderId="0" xfId="0" applyNumberFormat="1" applyAlignment="1">
      <alignment horizontal="right"/>
    </xf>
    <xf numFmtId="0" fontId="0" fillId="0" borderId="13" xfId="0" applyBorder="1" applyAlignment="1">
      <alignment/>
    </xf>
    <xf numFmtId="0" fontId="0" fillId="0" borderId="14" xfId="0" applyFont="1" applyBorder="1" applyAlignment="1">
      <alignment horizontal="center"/>
    </xf>
    <xf numFmtId="0" fontId="0" fillId="0" borderId="15" xfId="0" applyFont="1" applyFill="1" applyBorder="1" applyAlignment="1">
      <alignment horizontal="center"/>
    </xf>
    <xf numFmtId="14" fontId="3" fillId="0" borderId="0" xfId="0" applyNumberFormat="1" applyFont="1" applyAlignment="1" applyProtection="1">
      <alignment/>
      <protection hidden="1"/>
    </xf>
    <xf numFmtId="1" fontId="3" fillId="0" borderId="16" xfId="0" applyNumberFormat="1" applyFont="1" applyBorder="1" applyAlignment="1" applyProtection="1">
      <alignment horizontal="centerContinuous"/>
      <protection/>
    </xf>
    <xf numFmtId="0" fontId="0" fillId="0" borderId="17" xfId="0" applyFont="1" applyBorder="1" applyAlignment="1">
      <alignment/>
    </xf>
    <xf numFmtId="0" fontId="0" fillId="0" borderId="13" xfId="0" applyFont="1" applyBorder="1" applyAlignment="1">
      <alignment/>
    </xf>
    <xf numFmtId="0" fontId="0" fillId="0" borderId="18" xfId="0" applyFont="1" applyBorder="1" applyAlignment="1">
      <alignment horizontal="centerContinuous" vertical="center"/>
    </xf>
    <xf numFmtId="0" fontId="0" fillId="0" borderId="19" xfId="0" applyFont="1" applyBorder="1" applyAlignment="1">
      <alignment horizontal="centerContinuous" vertical="center"/>
    </xf>
    <xf numFmtId="0" fontId="0" fillId="0" borderId="20" xfId="0" applyFont="1" applyFill="1" applyBorder="1" applyAlignment="1">
      <alignment horizontal="center"/>
    </xf>
    <xf numFmtId="0" fontId="0" fillId="0" borderId="17" xfId="0" applyFont="1" applyBorder="1" applyAlignment="1">
      <alignment horizontal="center"/>
    </xf>
    <xf numFmtId="0" fontId="9" fillId="0" borderId="21" xfId="0" applyFont="1" applyBorder="1" applyAlignment="1">
      <alignment horizontal="centerContinuous"/>
    </xf>
    <xf numFmtId="0" fontId="9" fillId="0" borderId="0" xfId="0" applyFont="1" applyBorder="1" applyAlignment="1">
      <alignment horizontal="centerContinuous"/>
    </xf>
    <xf numFmtId="0" fontId="9" fillId="0" borderId="0" xfId="0" applyFont="1" applyAlignment="1">
      <alignment horizontal="centerContinuous"/>
    </xf>
    <xf numFmtId="0" fontId="9" fillId="0" borderId="22" xfId="0" applyFont="1" applyBorder="1" applyAlignment="1">
      <alignment horizontal="centerContinuous"/>
    </xf>
    <xf numFmtId="0" fontId="0" fillId="0" borderId="23" xfId="0" applyFont="1" applyBorder="1" applyAlignment="1">
      <alignment horizontal="center"/>
    </xf>
    <xf numFmtId="0" fontId="0" fillId="0" borderId="24" xfId="0" applyFont="1" applyFill="1" applyBorder="1" applyAlignment="1">
      <alignment horizontal="center"/>
    </xf>
    <xf numFmtId="0" fontId="0" fillId="0" borderId="21" xfId="0" applyFont="1" applyBorder="1" applyAlignment="1">
      <alignment horizontal="left"/>
    </xf>
    <xf numFmtId="0" fontId="0" fillId="0" borderId="24" xfId="0" applyFont="1" applyFill="1" applyBorder="1" applyAlignment="1">
      <alignment horizontal="centerContinuous"/>
    </xf>
    <xf numFmtId="0" fontId="0" fillId="0" borderId="14" xfId="0" applyFont="1" applyBorder="1" applyAlignment="1">
      <alignment/>
    </xf>
    <xf numFmtId="0" fontId="0" fillId="0" borderId="25" xfId="0" applyFont="1" applyBorder="1" applyAlignment="1">
      <alignment/>
    </xf>
    <xf numFmtId="0" fontId="9" fillId="0" borderId="25" xfId="0" applyFont="1" applyBorder="1" applyAlignment="1">
      <alignment horizontal="centerContinuous"/>
    </xf>
    <xf numFmtId="0" fontId="9" fillId="0" borderId="26" xfId="0" applyFont="1" applyBorder="1" applyAlignment="1">
      <alignment horizontal="centerContinuous"/>
    </xf>
    <xf numFmtId="0" fontId="0" fillId="0" borderId="26" xfId="0" applyFont="1" applyBorder="1" applyAlignment="1">
      <alignment horizontal="center"/>
    </xf>
    <xf numFmtId="0" fontId="9" fillId="0" borderId="17" xfId="0" applyFont="1" applyBorder="1" applyAlignment="1">
      <alignment horizontal="left"/>
    </xf>
    <xf numFmtId="0" fontId="0" fillId="0" borderId="10" xfId="0" applyFont="1" applyBorder="1" applyAlignment="1">
      <alignment/>
    </xf>
    <xf numFmtId="0" fontId="0" fillId="0" borderId="27" xfId="0" applyFont="1" applyBorder="1" applyAlignment="1">
      <alignment/>
    </xf>
    <xf numFmtId="171" fontId="0" fillId="0" borderId="28" xfId="0" applyNumberFormat="1" applyFont="1" applyBorder="1" applyAlignment="1" applyProtection="1">
      <alignment/>
      <protection locked="0"/>
    </xf>
    <xf numFmtId="171" fontId="0" fillId="0" borderId="29" xfId="0" applyNumberFormat="1" applyFont="1" applyFill="1" applyBorder="1" applyAlignment="1" applyProtection="1">
      <alignment/>
      <protection locked="0"/>
    </xf>
    <xf numFmtId="171" fontId="0" fillId="0" borderId="29" xfId="0" applyNumberFormat="1" applyFont="1" applyBorder="1" applyAlignment="1" applyProtection="1">
      <alignment/>
      <protection/>
    </xf>
    <xf numFmtId="6" fontId="0" fillId="0" borderId="29" xfId="0" applyNumberFormat="1" applyFont="1" applyFill="1" applyBorder="1" applyAlignment="1" applyProtection="1">
      <alignment horizontal="right" vertical="center"/>
      <protection locked="0"/>
    </xf>
    <xf numFmtId="6" fontId="0" fillId="0" borderId="29" xfId="0" applyNumberFormat="1" applyFont="1" applyBorder="1" applyAlignment="1" applyProtection="1">
      <alignment horizontal="right" vertical="center"/>
      <protection locked="0"/>
    </xf>
    <xf numFmtId="6" fontId="0" fillId="0" borderId="29" xfId="0" applyNumberFormat="1" applyFont="1" applyFill="1" applyBorder="1" applyAlignment="1" applyProtection="1">
      <alignment horizontal="right" vertical="center"/>
      <protection/>
    </xf>
    <xf numFmtId="0" fontId="0" fillId="0" borderId="11" xfId="0" applyFont="1" applyBorder="1" applyAlignment="1">
      <alignment/>
    </xf>
    <xf numFmtId="0" fontId="0" fillId="0" borderId="30" xfId="0" applyFont="1" applyBorder="1" applyAlignment="1">
      <alignment/>
    </xf>
    <xf numFmtId="171" fontId="0" fillId="0" borderId="31" xfId="0" applyNumberFormat="1" applyFont="1" applyBorder="1" applyAlignment="1" applyProtection="1">
      <alignment/>
      <protection locked="0"/>
    </xf>
    <xf numFmtId="171" fontId="0" fillId="0" borderId="32" xfId="0" applyNumberFormat="1" applyFont="1" applyFill="1" applyBorder="1" applyAlignment="1" applyProtection="1">
      <alignment/>
      <protection locked="0"/>
    </xf>
    <xf numFmtId="6" fontId="0" fillId="0" borderId="32" xfId="0" applyNumberFormat="1" applyFont="1" applyFill="1" applyBorder="1" applyAlignment="1" applyProtection="1">
      <alignment horizontal="right" vertical="center"/>
      <protection locked="0"/>
    </xf>
    <xf numFmtId="6" fontId="0" fillId="0" borderId="32" xfId="0" applyNumberFormat="1" applyFont="1" applyBorder="1" applyAlignment="1" applyProtection="1">
      <alignment horizontal="right" vertical="center"/>
      <protection locked="0"/>
    </xf>
    <xf numFmtId="0" fontId="0" fillId="0" borderId="21" xfId="0" applyFont="1" applyBorder="1" applyAlignment="1">
      <alignment horizontal="centerContinuous" vertical="top"/>
    </xf>
    <xf numFmtId="0" fontId="0" fillId="0" borderId="0" xfId="0" applyFont="1" applyBorder="1" applyAlignment="1">
      <alignment horizontal="center" vertical="top"/>
    </xf>
    <xf numFmtId="0" fontId="0" fillId="0" borderId="0" xfId="0" applyFont="1" applyBorder="1" applyAlignment="1">
      <alignment/>
    </xf>
    <xf numFmtId="0" fontId="0" fillId="0" borderId="12" xfId="0" applyFont="1" applyBorder="1" applyAlignment="1">
      <alignment/>
    </xf>
    <xf numFmtId="0" fontId="0" fillId="0" borderId="33" xfId="0" applyFont="1" applyBorder="1" applyAlignment="1">
      <alignment/>
    </xf>
    <xf numFmtId="171" fontId="0" fillId="0" borderId="34" xfId="0" applyNumberFormat="1" applyFont="1" applyBorder="1" applyAlignment="1" applyProtection="1">
      <alignment/>
      <protection locked="0"/>
    </xf>
    <xf numFmtId="171" fontId="0" fillId="0" borderId="35" xfId="0" applyNumberFormat="1" applyFont="1" applyFill="1" applyBorder="1" applyAlignment="1" applyProtection="1">
      <alignment/>
      <protection locked="0"/>
    </xf>
    <xf numFmtId="6" fontId="0" fillId="0" borderId="35" xfId="0" applyNumberFormat="1" applyFont="1" applyFill="1" applyBorder="1" applyAlignment="1" applyProtection="1">
      <alignment horizontal="right" vertical="center"/>
      <protection locked="0"/>
    </xf>
    <xf numFmtId="6" fontId="0" fillId="0" borderId="35" xfId="0" applyNumberFormat="1" applyFont="1" applyBorder="1" applyAlignment="1" applyProtection="1">
      <alignment horizontal="right" vertical="center"/>
      <protection locked="0"/>
    </xf>
    <xf numFmtId="171" fontId="0" fillId="0" borderId="36" xfId="0" applyNumberFormat="1" applyFont="1" applyBorder="1" applyAlignment="1">
      <alignment vertical="center"/>
    </xf>
    <xf numFmtId="171" fontId="0" fillId="0" borderId="37" xfId="0" applyNumberFormat="1" applyFont="1" applyFill="1" applyBorder="1" applyAlignment="1">
      <alignment vertical="center"/>
    </xf>
    <xf numFmtId="171" fontId="0" fillId="0" borderId="37" xfId="0" applyNumberFormat="1" applyFont="1" applyBorder="1" applyAlignment="1">
      <alignment vertical="center"/>
    </xf>
    <xf numFmtId="6" fontId="0" fillId="0" borderId="37" xfId="0" applyNumberFormat="1" applyFont="1" applyFill="1" applyBorder="1" applyAlignment="1">
      <alignment vertical="center"/>
    </xf>
    <xf numFmtId="6" fontId="0" fillId="0" borderId="37" xfId="0" applyNumberFormat="1" applyFont="1" applyBorder="1" applyAlignment="1">
      <alignment vertical="center"/>
    </xf>
    <xf numFmtId="6" fontId="0" fillId="0" borderId="38" xfId="0" applyNumberFormat="1" applyFont="1" applyFill="1" applyBorder="1" applyAlignment="1">
      <alignment vertical="center"/>
    </xf>
    <xf numFmtId="14" fontId="0" fillId="0" borderId="0" xfId="0" applyNumberFormat="1" applyFont="1" applyBorder="1" applyAlignment="1" applyProtection="1">
      <alignment horizontal="centerContinuous"/>
      <protection/>
    </xf>
    <xf numFmtId="0" fontId="9" fillId="0" borderId="17"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39" xfId="0" applyFont="1" applyBorder="1" applyAlignment="1" applyProtection="1">
      <alignment horizontal="centerContinuous" vertical="top"/>
      <protection/>
    </xf>
    <xf numFmtId="0" fontId="0" fillId="0" borderId="0" xfId="0" applyFont="1" applyBorder="1" applyAlignment="1" applyProtection="1">
      <alignment horizontal="center" vertical="top"/>
      <protection/>
    </xf>
    <xf numFmtId="0" fontId="0" fillId="0" borderId="14" xfId="0" applyFont="1" applyBorder="1" applyAlignment="1" applyProtection="1">
      <alignment/>
      <protection/>
    </xf>
    <xf numFmtId="0" fontId="0" fillId="0" borderId="21" xfId="0" applyFont="1" applyBorder="1" applyAlignment="1" applyProtection="1">
      <alignment horizontal="centerContinuous" vertical="top"/>
      <protection/>
    </xf>
    <xf numFmtId="0" fontId="9" fillId="0" borderId="0" xfId="0" applyFont="1" applyBorder="1" applyAlignment="1">
      <alignment horizontal="left" vertical="center"/>
    </xf>
    <xf numFmtId="0" fontId="9" fillId="0" borderId="0" xfId="0" applyFont="1" applyBorder="1" applyAlignment="1">
      <alignment horizontal="centerContinuous"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171" fontId="0" fillId="0" borderId="0" xfId="0" applyNumberFormat="1" applyFont="1" applyBorder="1" applyAlignment="1">
      <alignment vertical="center"/>
    </xf>
    <xf numFmtId="171" fontId="0" fillId="0" borderId="0" xfId="0" applyNumberFormat="1" applyFont="1" applyFill="1" applyBorder="1" applyAlignment="1">
      <alignment vertical="center"/>
    </xf>
    <xf numFmtId="6" fontId="0" fillId="0" borderId="0" xfId="0" applyNumberFormat="1" applyFont="1" applyFill="1" applyBorder="1" applyAlignment="1">
      <alignment vertical="center"/>
    </xf>
    <xf numFmtId="6" fontId="0" fillId="0" borderId="0" xfId="0" applyNumberFormat="1" applyFont="1" applyBorder="1" applyAlignment="1">
      <alignment vertical="center"/>
    </xf>
    <xf numFmtId="0" fontId="0" fillId="0" borderId="0" xfId="0" applyFont="1" applyFill="1" applyAlignment="1" applyProtection="1">
      <alignment/>
      <protection/>
    </xf>
    <xf numFmtId="6" fontId="0" fillId="0" borderId="36"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xf>
    <xf numFmtId="0" fontId="0" fillId="0" borderId="13" xfId="0" applyFont="1" applyBorder="1" applyAlignment="1" applyProtection="1">
      <alignment/>
      <protection/>
    </xf>
    <xf numFmtId="0" fontId="4" fillId="33" borderId="40" xfId="0" applyFont="1" applyFill="1" applyBorder="1" applyAlignment="1">
      <alignment horizontal="left" vertical="center"/>
    </xf>
    <xf numFmtId="0" fontId="9" fillId="33" borderId="18" xfId="0" applyFont="1" applyFill="1" applyBorder="1" applyAlignment="1">
      <alignment horizontal="centerContinuous" vertical="center"/>
    </xf>
    <xf numFmtId="0" fontId="0" fillId="33" borderId="37" xfId="0" applyFont="1" applyFill="1" applyBorder="1" applyAlignment="1" applyProtection="1">
      <alignment horizontal="left" vertical="center"/>
      <protection/>
    </xf>
    <xf numFmtId="0" fontId="0" fillId="33" borderId="18" xfId="0" applyFont="1" applyFill="1" applyBorder="1" applyAlignment="1">
      <alignment vertical="center"/>
    </xf>
    <xf numFmtId="0" fontId="2" fillId="33" borderId="17"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0" fillId="33" borderId="41" xfId="0" applyFont="1" applyFill="1" applyBorder="1" applyAlignment="1" applyProtection="1">
      <alignment/>
      <protection/>
    </xf>
    <xf numFmtId="0" fontId="0" fillId="33" borderId="18" xfId="0" applyFont="1" applyFill="1" applyBorder="1" applyAlignment="1" applyProtection="1">
      <alignment vertical="center"/>
      <protection/>
    </xf>
    <xf numFmtId="0" fontId="9" fillId="33" borderId="42" xfId="0" applyFont="1" applyFill="1" applyBorder="1" applyAlignment="1" applyProtection="1">
      <alignment horizontal="right"/>
      <protection/>
    </xf>
    <xf numFmtId="14" fontId="6" fillId="0" borderId="21" xfId="0" applyNumberFormat="1" applyFont="1" applyBorder="1" applyAlignment="1" applyProtection="1">
      <alignment horizontal="centerContinuous"/>
      <protection/>
    </xf>
    <xf numFmtId="0" fontId="6" fillId="0" borderId="21" xfId="0" applyFont="1" applyBorder="1" applyAlignment="1" applyProtection="1">
      <alignment horizontal="left"/>
      <protection/>
    </xf>
    <xf numFmtId="14" fontId="6" fillId="0" borderId="0" xfId="0" applyNumberFormat="1" applyFont="1" applyBorder="1" applyAlignment="1" applyProtection="1">
      <alignment horizontal="centerContinuous"/>
      <protection/>
    </xf>
    <xf numFmtId="0" fontId="6" fillId="0" borderId="21" xfId="0" applyFont="1" applyBorder="1" applyAlignment="1">
      <alignment horizontal="left"/>
    </xf>
    <xf numFmtId="0" fontId="6" fillId="0" borderId="39" xfId="0" applyFont="1" applyBorder="1" applyAlignment="1">
      <alignment horizontal="left"/>
    </xf>
    <xf numFmtId="0" fontId="9" fillId="0" borderId="21" xfId="0" applyFont="1" applyBorder="1" applyAlignment="1" applyProtection="1">
      <alignment horizontal="centerContinuous"/>
      <protection/>
    </xf>
    <xf numFmtId="0" fontId="9" fillId="0" borderId="14" xfId="0" applyFont="1" applyBorder="1" applyAlignment="1" applyProtection="1">
      <alignment horizontal="centerContinuous"/>
      <protection/>
    </xf>
    <xf numFmtId="0" fontId="0" fillId="0" borderId="43" xfId="0" applyFont="1" applyBorder="1" applyAlignment="1" applyProtection="1">
      <alignment horizontal="left" vertical="center"/>
      <protection/>
    </xf>
    <xf numFmtId="0" fontId="0" fillId="0" borderId="44" xfId="0" applyFont="1" applyBorder="1" applyAlignment="1" applyProtection="1">
      <alignment horizontal="left" vertical="center"/>
      <protection/>
    </xf>
    <xf numFmtId="0" fontId="0" fillId="0" borderId="45" xfId="0" applyFont="1" applyBorder="1" applyAlignment="1" applyProtection="1">
      <alignment horizontal="left" vertical="center"/>
      <protection/>
    </xf>
    <xf numFmtId="0" fontId="0" fillId="33" borderId="46" xfId="0" applyFont="1" applyFill="1" applyBorder="1" applyAlignment="1" applyProtection="1">
      <alignment/>
      <protection/>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33" borderId="37" xfId="0" applyFont="1" applyFill="1" applyBorder="1" applyAlignment="1" applyProtection="1">
      <alignment vertical="center"/>
      <protection/>
    </xf>
    <xf numFmtId="0" fontId="9" fillId="0" borderId="40" xfId="0" applyFont="1" applyBorder="1" applyAlignment="1">
      <alignment horizontal="centerContinuous" vertical="center"/>
    </xf>
    <xf numFmtId="0" fontId="9" fillId="0" borderId="17" xfId="0" applyFont="1" applyBorder="1" applyAlignment="1" applyProtection="1">
      <alignment horizontal="centerContinuous"/>
      <protection/>
    </xf>
    <xf numFmtId="0" fontId="9" fillId="0" borderId="13" xfId="0" applyFont="1" applyBorder="1" applyAlignment="1" applyProtection="1">
      <alignment horizontal="centerContinuous"/>
      <protection/>
    </xf>
    <xf numFmtId="0" fontId="9" fillId="0" borderId="23" xfId="0" applyFont="1" applyBorder="1" applyAlignment="1" applyProtection="1">
      <alignment horizontal="centerContinuous"/>
      <protection/>
    </xf>
    <xf numFmtId="0" fontId="18" fillId="0" borderId="0" xfId="0" applyFont="1" applyAlignment="1">
      <alignment/>
    </xf>
    <xf numFmtId="0" fontId="19" fillId="0" borderId="0" xfId="0" applyFont="1" applyAlignment="1">
      <alignment/>
    </xf>
    <xf numFmtId="0" fontId="9" fillId="0" borderId="0" xfId="0" applyFont="1" applyAlignment="1">
      <alignment/>
    </xf>
    <xf numFmtId="0" fontId="0" fillId="0" borderId="18" xfId="0" applyBorder="1" applyAlignment="1">
      <alignment/>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Border="1" applyAlignment="1" applyProtection="1">
      <alignment/>
      <protection locked="0"/>
    </xf>
    <xf numFmtId="0" fontId="0" fillId="0" borderId="0" xfId="0" applyBorder="1" applyAlignment="1">
      <alignment/>
    </xf>
    <xf numFmtId="0" fontId="0" fillId="0" borderId="41" xfId="0" applyBorder="1" applyAlignment="1">
      <alignment/>
    </xf>
    <xf numFmtId="0" fontId="0" fillId="0" borderId="13" xfId="0" applyBorder="1" applyAlignment="1" applyProtection="1">
      <alignment horizontal="centerContinuous"/>
      <protection locked="0"/>
    </xf>
    <xf numFmtId="0" fontId="0" fillId="0" borderId="47" xfId="0" applyBorder="1" applyAlignment="1">
      <alignment/>
    </xf>
    <xf numFmtId="0" fontId="0" fillId="0" borderId="0" xfId="0" applyBorder="1" applyAlignment="1" applyProtection="1">
      <alignment horizontal="centerContinuous"/>
      <protection locked="0"/>
    </xf>
    <xf numFmtId="0" fontId="0" fillId="0" borderId="48" xfId="0" applyBorder="1" applyAlignment="1" applyProtection="1">
      <alignment horizontal="center"/>
      <protection/>
    </xf>
    <xf numFmtId="0" fontId="0" fillId="0" borderId="49" xfId="0" applyBorder="1" applyAlignment="1">
      <alignment horizontal="center"/>
    </xf>
    <xf numFmtId="0" fontId="0" fillId="0" borderId="10" xfId="0" applyBorder="1" applyAlignment="1">
      <alignment/>
    </xf>
    <xf numFmtId="0" fontId="0" fillId="0" borderId="28" xfId="0" applyBorder="1" applyAlignment="1">
      <alignment/>
    </xf>
    <xf numFmtId="0" fontId="0" fillId="0" borderId="10" xfId="0" applyBorder="1" applyAlignment="1" applyProtection="1">
      <alignment/>
      <protection locked="0"/>
    </xf>
    <xf numFmtId="0" fontId="0" fillId="0" borderId="10" xfId="0" applyBorder="1" applyAlignment="1" applyProtection="1">
      <alignment horizontal="centerContinuous"/>
      <protection locked="0"/>
    </xf>
    <xf numFmtId="0" fontId="0" fillId="0" borderId="21" xfId="0" applyBorder="1" applyAlignment="1">
      <alignment/>
    </xf>
    <xf numFmtId="0" fontId="0" fillId="0" borderId="22" xfId="0" applyBorder="1" applyAlignment="1">
      <alignment/>
    </xf>
    <xf numFmtId="49" fontId="0" fillId="0" borderId="22" xfId="0" applyNumberFormat="1" applyBorder="1" applyAlignment="1">
      <alignment wrapText="1"/>
    </xf>
    <xf numFmtId="0" fontId="0" fillId="0" borderId="21"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25" xfId="0" applyBorder="1" applyAlignment="1">
      <alignment/>
    </xf>
    <xf numFmtId="49" fontId="0" fillId="0" borderId="26" xfId="0" applyNumberFormat="1" applyBorder="1" applyAlignment="1">
      <alignment wrapText="1"/>
    </xf>
    <xf numFmtId="0" fontId="0" fillId="0" borderId="48" xfId="0" applyBorder="1" applyAlignment="1" applyProtection="1">
      <alignment/>
      <protection/>
    </xf>
    <xf numFmtId="0" fontId="0" fillId="0" borderId="49" xfId="0" applyBorder="1" applyAlignment="1">
      <alignment/>
    </xf>
    <xf numFmtId="0" fontId="2" fillId="0" borderId="0" xfId="0" applyFont="1" applyAlignment="1">
      <alignment vertical="center"/>
    </xf>
    <xf numFmtId="49" fontId="0" fillId="0" borderId="0" xfId="0" applyNumberFormat="1" applyAlignment="1">
      <alignment/>
    </xf>
    <xf numFmtId="0" fontId="2" fillId="0" borderId="0" xfId="0" applyFont="1" applyAlignment="1">
      <alignment/>
    </xf>
    <xf numFmtId="0" fontId="8" fillId="0" borderId="0" xfId="0" applyFont="1" applyAlignment="1">
      <alignment/>
    </xf>
    <xf numFmtId="0" fontId="0" fillId="0" borderId="11" xfId="0" applyBorder="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9" fillId="0" borderId="0" xfId="0" applyFont="1" applyAlignment="1">
      <alignment horizontal="centerContinuous"/>
    </xf>
    <xf numFmtId="0" fontId="13" fillId="0" borderId="0" xfId="0" applyFont="1" applyAlignment="1">
      <alignment horizontal="centerContinuous"/>
    </xf>
    <xf numFmtId="0" fontId="24" fillId="0" borderId="0" xfId="0" applyFont="1" applyAlignment="1">
      <alignment horizontal="centerContinuous"/>
    </xf>
    <xf numFmtId="0" fontId="13" fillId="0" borderId="0" xfId="0" applyFont="1" applyAlignment="1">
      <alignment horizontal="left"/>
    </xf>
    <xf numFmtId="49" fontId="0" fillId="0" borderId="0" xfId="0" applyNumberFormat="1" applyAlignment="1">
      <alignment horizontal="center"/>
    </xf>
    <xf numFmtId="0" fontId="0" fillId="0" borderId="50" xfId="0" applyBorder="1" applyAlignment="1">
      <alignment/>
    </xf>
    <xf numFmtId="0" fontId="0" fillId="0" borderId="51" xfId="0" applyBorder="1" applyAlignment="1">
      <alignment/>
    </xf>
    <xf numFmtId="0" fontId="0" fillId="0" borderId="16" xfId="0" applyBorder="1" applyAlignment="1">
      <alignment/>
    </xf>
    <xf numFmtId="0" fontId="0" fillId="0" borderId="52" xfId="0" applyBorder="1" applyAlignment="1">
      <alignment/>
    </xf>
    <xf numFmtId="0" fontId="9" fillId="0" borderId="14" xfId="0" applyFont="1" applyBorder="1" applyAlignment="1">
      <alignment/>
    </xf>
    <xf numFmtId="0" fontId="0" fillId="0" borderId="53" xfId="0" applyBorder="1" applyAlignment="1">
      <alignment/>
    </xf>
    <xf numFmtId="0" fontId="0" fillId="0" borderId="54" xfId="0" applyBorder="1" applyAlignment="1">
      <alignment/>
    </xf>
    <xf numFmtId="0" fontId="0" fillId="0" borderId="37" xfId="0" applyBorder="1" applyAlignment="1">
      <alignment/>
    </xf>
    <xf numFmtId="0" fontId="9" fillId="0" borderId="18" xfId="0" applyFont="1" applyBorder="1" applyAlignment="1">
      <alignment/>
    </xf>
    <xf numFmtId="0" fontId="0" fillId="33" borderId="13" xfId="0" applyFill="1" applyBorder="1" applyAlignment="1">
      <alignment/>
    </xf>
    <xf numFmtId="0" fontId="4" fillId="33" borderId="16" xfId="0" applyFont="1" applyFill="1" applyBorder="1" applyAlignment="1">
      <alignment horizontal="centerContinuous"/>
    </xf>
    <xf numFmtId="0" fontId="4" fillId="33" borderId="10" xfId="0" applyFont="1" applyFill="1" applyBorder="1" applyAlignment="1">
      <alignment horizontal="centerContinuous"/>
    </xf>
    <xf numFmtId="0" fontId="0" fillId="33" borderId="10" xfId="0" applyFill="1" applyBorder="1" applyAlignment="1">
      <alignment/>
    </xf>
    <xf numFmtId="0" fontId="0" fillId="33" borderId="17" xfId="0" applyFill="1" applyBorder="1" applyAlignment="1">
      <alignment/>
    </xf>
    <xf numFmtId="0" fontId="0" fillId="33" borderId="0" xfId="0" applyFill="1" applyBorder="1" applyAlignment="1">
      <alignment/>
    </xf>
    <xf numFmtId="6" fontId="0" fillId="0" borderId="29" xfId="0" applyNumberFormat="1" applyBorder="1" applyAlignment="1" applyProtection="1">
      <alignment/>
      <protection locked="0"/>
    </xf>
    <xf numFmtId="6" fontId="0" fillId="0" borderId="55" xfId="0" applyNumberFormat="1" applyBorder="1" applyAlignment="1" applyProtection="1">
      <alignment/>
      <protection locked="0"/>
    </xf>
    <xf numFmtId="6" fontId="0" fillId="0" borderId="32" xfId="0" applyNumberFormat="1" applyBorder="1" applyAlignment="1" applyProtection="1">
      <alignment/>
      <protection locked="0"/>
    </xf>
    <xf numFmtId="6" fontId="0" fillId="0" borderId="56" xfId="0" applyNumberFormat="1" applyBorder="1" applyAlignment="1" applyProtection="1">
      <alignment/>
      <protection locked="0"/>
    </xf>
    <xf numFmtId="6" fontId="0" fillId="0" borderId="57" xfId="0" applyNumberFormat="1" applyBorder="1" applyAlignment="1" applyProtection="1">
      <alignment/>
      <protection locked="0"/>
    </xf>
    <xf numFmtId="6" fontId="0" fillId="0" borderId="58" xfId="0" applyNumberFormat="1" applyBorder="1" applyAlignment="1" applyProtection="1">
      <alignment/>
      <protection locked="0"/>
    </xf>
    <xf numFmtId="6" fontId="0" fillId="0" borderId="32" xfId="0" applyNumberFormat="1" applyBorder="1" applyAlignment="1" applyProtection="1">
      <alignment/>
      <protection hidden="1"/>
    </xf>
    <xf numFmtId="6" fontId="0" fillId="0" borderId="56" xfId="0" applyNumberFormat="1" applyBorder="1" applyAlignment="1" applyProtection="1">
      <alignment/>
      <protection hidden="1"/>
    </xf>
    <xf numFmtId="6" fontId="6" fillId="0" borderId="59" xfId="0" applyNumberFormat="1" applyFont="1" applyBorder="1" applyAlignment="1" applyProtection="1">
      <alignment/>
      <protection hidden="1"/>
    </xf>
    <xf numFmtId="6" fontId="6" fillId="0" borderId="60" xfId="0" applyNumberFormat="1" applyFont="1" applyBorder="1" applyAlignment="1" applyProtection="1">
      <alignment/>
      <protection hidden="1"/>
    </xf>
    <xf numFmtId="49" fontId="0" fillId="0" borderId="21" xfId="0" applyNumberFormat="1" applyBorder="1" applyAlignment="1" applyProtection="1">
      <alignment horizontal="left" vertical="center"/>
      <protection/>
    </xf>
    <xf numFmtId="0" fontId="0" fillId="0" borderId="23" xfId="0" applyBorder="1" applyAlignment="1" applyProtection="1">
      <alignment horizontal="centerContinuous"/>
      <protection/>
    </xf>
    <xf numFmtId="0" fontId="0" fillId="0" borderId="22" xfId="0" applyBorder="1" applyAlignment="1" applyProtection="1">
      <alignment horizontal="centerContinuous"/>
      <protection/>
    </xf>
    <xf numFmtId="0" fontId="0" fillId="0" borderId="27" xfId="0" applyBorder="1" applyAlignment="1" applyProtection="1">
      <alignment horizontal="centerContinuous"/>
      <protection/>
    </xf>
    <xf numFmtId="0" fontId="0" fillId="0" borderId="36" xfId="0" applyBorder="1" applyAlignment="1">
      <alignment horizontal="center"/>
    </xf>
    <xf numFmtId="0" fontId="0" fillId="0" borderId="37" xfId="0" applyBorder="1" applyAlignment="1">
      <alignment horizontal="centerContinuous"/>
    </xf>
    <xf numFmtId="0" fontId="0" fillId="0" borderId="46" xfId="0" applyBorder="1" applyAlignment="1">
      <alignment horizontal="centerContinuous"/>
    </xf>
    <xf numFmtId="0" fontId="0" fillId="0" borderId="0" xfId="0" applyBorder="1" applyAlignment="1" applyProtection="1">
      <alignment/>
      <protection/>
    </xf>
    <xf numFmtId="0" fontId="0" fillId="0" borderId="0" xfId="0" applyBorder="1" applyAlignment="1">
      <alignment/>
    </xf>
    <xf numFmtId="0" fontId="0" fillId="0" borderId="41" xfId="0" applyBorder="1" applyAlignment="1">
      <alignment/>
    </xf>
    <xf numFmtId="49" fontId="0" fillId="0" borderId="0" xfId="0" applyNumberFormat="1" applyFont="1" applyAlignment="1">
      <alignment/>
    </xf>
    <xf numFmtId="0" fontId="0" fillId="0" borderId="61" xfId="0" applyFont="1" applyBorder="1" applyAlignment="1">
      <alignment horizontal="center"/>
    </xf>
    <xf numFmtId="0" fontId="0" fillId="0" borderId="62" xfId="0" applyFont="1" applyBorder="1" applyAlignment="1">
      <alignment horizontal="center"/>
    </xf>
    <xf numFmtId="0" fontId="9" fillId="0" borderId="13" xfId="0" applyFont="1" applyBorder="1" applyAlignment="1">
      <alignment/>
    </xf>
    <xf numFmtId="0" fontId="0" fillId="0" borderId="23" xfId="0" applyFont="1" applyBorder="1" applyAlignment="1">
      <alignment/>
    </xf>
    <xf numFmtId="0" fontId="0" fillId="0" borderId="48" xfId="0" applyFont="1" applyBorder="1" applyAlignment="1">
      <alignment horizontal="center"/>
    </xf>
    <xf numFmtId="0" fontId="0" fillId="0" borderId="51" xfId="0" applyFont="1" applyBorder="1" applyAlignment="1">
      <alignment horizontal="center"/>
    </xf>
    <xf numFmtId="0" fontId="9" fillId="0" borderId="0" xfId="0" applyFont="1" applyBorder="1" applyAlignment="1">
      <alignment/>
    </xf>
    <xf numFmtId="0" fontId="0" fillId="0" borderId="22" xfId="0" applyFont="1" applyBorder="1" applyAlignment="1">
      <alignment/>
    </xf>
    <xf numFmtId="0" fontId="0" fillId="0" borderId="49" xfId="0" applyFont="1" applyBorder="1" applyAlignment="1">
      <alignment/>
    </xf>
    <xf numFmtId="0" fontId="0" fillId="0" borderId="29" xfId="0" applyFont="1" applyBorder="1" applyAlignment="1">
      <alignment/>
    </xf>
    <xf numFmtId="0" fontId="9" fillId="0" borderId="10" xfId="0" applyFont="1" applyBorder="1" applyAlignment="1">
      <alignment/>
    </xf>
    <xf numFmtId="0" fontId="0" fillId="0" borderId="39"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9" fillId="0" borderId="12" xfId="0" applyFont="1" applyBorder="1" applyAlignment="1">
      <alignment/>
    </xf>
    <xf numFmtId="0" fontId="0" fillId="0" borderId="16" xfId="0" applyFont="1" applyBorder="1" applyAlignment="1" applyProtection="1">
      <alignment vertical="center"/>
      <protection hidden="1"/>
    </xf>
    <xf numFmtId="0" fontId="0" fillId="0" borderId="29" xfId="0" applyFont="1" applyBorder="1" applyAlignment="1" applyProtection="1">
      <alignment vertical="center"/>
      <protection hidden="1"/>
    </xf>
    <xf numFmtId="0" fontId="9" fillId="0" borderId="11" xfId="0" applyFont="1" applyBorder="1" applyAlignment="1">
      <alignment/>
    </xf>
    <xf numFmtId="0" fontId="0" fillId="0" borderId="21"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9" fillId="0" borderId="63" xfId="0" applyFont="1" applyBorder="1" applyAlignment="1">
      <alignment/>
    </xf>
    <xf numFmtId="0" fontId="25" fillId="0" borderId="10" xfId="0" applyFont="1" applyBorder="1" applyAlignment="1">
      <alignment horizontal="center"/>
    </xf>
    <xf numFmtId="0" fontId="9" fillId="0" borderId="43" xfId="0" applyFont="1" applyBorder="1" applyAlignment="1">
      <alignment/>
    </xf>
    <xf numFmtId="0" fontId="0" fillId="0" borderId="14" xfId="0" applyFont="1" applyBorder="1" applyAlignment="1" applyProtection="1">
      <alignment vertical="center"/>
      <protection hidden="1"/>
    </xf>
    <xf numFmtId="0" fontId="0" fillId="0" borderId="59" xfId="0" applyFont="1" applyBorder="1" applyAlignment="1" applyProtection="1">
      <alignment vertical="center"/>
      <protection hidden="1"/>
    </xf>
    <xf numFmtId="0" fontId="9" fillId="0" borderId="64" xfId="0" applyFont="1" applyBorder="1" applyAlignment="1">
      <alignment/>
    </xf>
    <xf numFmtId="0" fontId="0" fillId="0" borderId="26" xfId="0" applyFont="1" applyBorder="1" applyAlignment="1">
      <alignment/>
    </xf>
    <xf numFmtId="49" fontId="0"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top"/>
    </xf>
    <xf numFmtId="0" fontId="9" fillId="0" borderId="0" xfId="0" applyFont="1" applyBorder="1" applyAlignment="1">
      <alignment vertical="top"/>
    </xf>
    <xf numFmtId="0" fontId="0" fillId="0" borderId="10" xfId="0" applyFont="1" applyBorder="1" applyAlignment="1">
      <alignment vertical="top"/>
    </xf>
    <xf numFmtId="0" fontId="0" fillId="0" borderId="0" xfId="0" applyFont="1" applyBorder="1" applyAlignment="1">
      <alignment vertical="center"/>
    </xf>
    <xf numFmtId="0" fontId="0" fillId="0" borderId="25" xfId="0" applyFont="1" applyBorder="1" applyAlignment="1">
      <alignment vertical="top"/>
    </xf>
    <xf numFmtId="0" fontId="5" fillId="0" borderId="0" xfId="0" applyFont="1" applyBorder="1" applyAlignment="1">
      <alignment/>
    </xf>
    <xf numFmtId="0" fontId="7" fillId="0" borderId="0" xfId="0" applyFont="1" applyBorder="1" applyAlignment="1" applyProtection="1">
      <alignment/>
      <protection hidden="1"/>
    </xf>
    <xf numFmtId="0" fontId="19" fillId="0" borderId="0" xfId="0" applyFont="1" applyAlignment="1">
      <alignment/>
    </xf>
    <xf numFmtId="0" fontId="13" fillId="0" borderId="0" xfId="0" applyFont="1" applyAlignment="1" applyProtection="1">
      <alignment horizontal="left"/>
      <protection hidden="1"/>
    </xf>
    <xf numFmtId="0" fontId="0" fillId="0" borderId="0" xfId="0" applyAlignment="1" applyProtection="1">
      <alignment horizontal="right"/>
      <protection hidden="1"/>
    </xf>
    <xf numFmtId="0" fontId="0" fillId="0" borderId="0" xfId="0" applyNumberFormat="1" applyFont="1" applyAlignment="1" applyProtection="1">
      <alignment horizontal="right"/>
      <protection hidden="1"/>
    </xf>
    <xf numFmtId="1" fontId="3" fillId="0" borderId="16" xfId="0" applyNumberFormat="1" applyFont="1" applyBorder="1" applyAlignment="1" applyProtection="1">
      <alignment horizontal="centerContinuous"/>
      <protection locked="0"/>
    </xf>
    <xf numFmtId="0" fontId="13" fillId="0" borderId="0" xfId="0" applyFont="1" applyAlignment="1" applyProtection="1">
      <alignment horizontal="centerContinuous"/>
      <protection/>
    </xf>
    <xf numFmtId="0" fontId="19" fillId="0" borderId="0" xfId="0" applyFont="1" applyAlignment="1" applyProtection="1">
      <alignment horizontal="centerContinuous"/>
      <protection hidden="1"/>
    </xf>
    <xf numFmtId="0" fontId="26"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0" fontId="25" fillId="0" borderId="0" xfId="0" applyFont="1" applyAlignment="1" applyProtection="1">
      <alignment horizontal="center"/>
      <protection hidden="1"/>
    </xf>
    <xf numFmtId="0" fontId="9" fillId="0" borderId="0" xfId="0" applyFont="1" applyAlignment="1" applyProtection="1">
      <alignment/>
      <protection hidden="1"/>
    </xf>
    <xf numFmtId="0" fontId="25" fillId="0" borderId="0" xfId="0" applyFont="1" applyAlignment="1" applyProtection="1">
      <alignment horizontal="left"/>
      <protection hidden="1"/>
    </xf>
    <xf numFmtId="0" fontId="2" fillId="34" borderId="0" xfId="0" applyFont="1" applyFill="1" applyAlignment="1">
      <alignment horizontal="centerContinuous"/>
    </xf>
    <xf numFmtId="0" fontId="0" fillId="34" borderId="0" xfId="0" applyFill="1" applyAlignment="1">
      <alignment horizontal="centerContinuous"/>
    </xf>
    <xf numFmtId="0" fontId="0" fillId="34" borderId="0" xfId="0" applyFill="1" applyAlignment="1">
      <alignment/>
    </xf>
    <xf numFmtId="0" fontId="2" fillId="34" borderId="0" xfId="0" applyFont="1" applyFill="1" applyAlignment="1">
      <alignment horizontal="left"/>
    </xf>
    <xf numFmtId="49" fontId="6" fillId="34" borderId="0" xfId="0" applyNumberFormat="1" applyFont="1" applyFill="1" applyAlignment="1">
      <alignment horizontal="right"/>
    </xf>
    <xf numFmtId="0" fontId="6" fillId="34" borderId="0" xfId="0" applyFont="1" applyFill="1" applyAlignment="1">
      <alignment/>
    </xf>
    <xf numFmtId="0" fontId="3" fillId="34" borderId="0" xfId="0" applyFont="1" applyFill="1" applyAlignment="1">
      <alignment/>
    </xf>
    <xf numFmtId="0" fontId="5" fillId="34" borderId="0" xfId="0" applyFont="1" applyFill="1" applyAlignment="1">
      <alignment/>
    </xf>
    <xf numFmtId="0" fontId="2" fillId="34" borderId="0" xfId="0" applyFont="1" applyFill="1" applyAlignment="1">
      <alignment/>
    </xf>
    <xf numFmtId="49" fontId="0" fillId="34" borderId="0" xfId="0" applyNumberFormat="1" applyFill="1" applyAlignment="1">
      <alignment horizontal="right"/>
    </xf>
    <xf numFmtId="0" fontId="0" fillId="0" borderId="16" xfId="0" applyBorder="1" applyAlignment="1">
      <alignment vertical="center"/>
    </xf>
    <xf numFmtId="0" fontId="0" fillId="0" borderId="10" xfId="0" applyBorder="1" applyAlignment="1">
      <alignment vertical="center"/>
    </xf>
    <xf numFmtId="0" fontId="0" fillId="0" borderId="44" xfId="0" applyBorder="1" applyAlignment="1">
      <alignment horizontal="center" vertical="center"/>
    </xf>
    <xf numFmtId="6" fontId="0" fillId="0" borderId="56" xfId="0" applyNumberFormat="1" applyBorder="1" applyAlignment="1" applyProtection="1">
      <alignment vertical="center"/>
      <protection hidden="1"/>
    </xf>
    <xf numFmtId="0" fontId="0" fillId="0" borderId="52" xfId="0" applyBorder="1" applyAlignment="1">
      <alignment vertical="center"/>
    </xf>
    <xf numFmtId="0" fontId="0" fillId="0" borderId="11" xfId="0" applyBorder="1" applyAlignment="1">
      <alignment vertical="center"/>
    </xf>
    <xf numFmtId="6" fontId="6" fillId="0" borderId="56" xfId="0" applyNumberFormat="1" applyFont="1" applyBorder="1" applyAlignment="1" applyProtection="1">
      <alignment vertical="center"/>
      <protection hidden="1"/>
    </xf>
    <xf numFmtId="0" fontId="0" fillId="0" borderId="21" xfId="0" applyBorder="1" applyAlignment="1">
      <alignment vertical="center"/>
    </xf>
    <xf numFmtId="0" fontId="0" fillId="0" borderId="0" xfId="0" applyBorder="1" applyAlignment="1">
      <alignment vertical="center"/>
    </xf>
    <xf numFmtId="0" fontId="0" fillId="0" borderId="63" xfId="0" applyBorder="1" applyAlignment="1">
      <alignment horizontal="center" vertical="center"/>
    </xf>
    <xf numFmtId="0" fontId="9" fillId="0" borderId="14" xfId="0" applyFont="1" applyBorder="1" applyAlignment="1">
      <alignment vertical="center"/>
    </xf>
    <xf numFmtId="0" fontId="0" fillId="0" borderId="25" xfId="0" applyBorder="1" applyAlignment="1">
      <alignment vertical="center"/>
    </xf>
    <xf numFmtId="0" fontId="0" fillId="0" borderId="64" xfId="0" applyBorder="1" applyAlignment="1">
      <alignment horizontal="center" vertical="center"/>
    </xf>
    <xf numFmtId="6" fontId="6" fillId="0" borderId="60" xfId="0" applyNumberFormat="1" applyFont="1" applyBorder="1" applyAlignment="1" applyProtection="1">
      <alignment vertical="center"/>
      <protection hidden="1"/>
    </xf>
    <xf numFmtId="0" fontId="0" fillId="0" borderId="0" xfId="0" applyAlignment="1">
      <alignment vertical="center"/>
    </xf>
    <xf numFmtId="6" fontId="0" fillId="0" borderId="44" xfId="0" applyNumberFormat="1" applyBorder="1" applyAlignment="1" applyProtection="1">
      <alignment vertical="center"/>
      <protection locked="0"/>
    </xf>
    <xf numFmtId="0" fontId="0" fillId="0" borderId="39" xfId="0" applyBorder="1" applyAlignment="1">
      <alignment vertical="center"/>
    </xf>
    <xf numFmtId="0" fontId="0" fillId="0" borderId="12" xfId="0" applyBorder="1" applyAlignment="1">
      <alignment vertical="center"/>
    </xf>
    <xf numFmtId="0" fontId="9" fillId="0" borderId="40" xfId="0" applyFont="1" applyBorder="1" applyAlignment="1">
      <alignment vertical="center"/>
    </xf>
    <xf numFmtId="0" fontId="0" fillId="0" borderId="18" xfId="0" applyBorder="1" applyAlignment="1">
      <alignment vertical="center"/>
    </xf>
    <xf numFmtId="6" fontId="6" fillId="0" borderId="65" xfId="0" applyNumberFormat="1" applyFont="1" applyBorder="1" applyAlignment="1" applyProtection="1">
      <alignment vertical="center"/>
      <protection hidden="1"/>
    </xf>
    <xf numFmtId="6" fontId="6" fillId="0" borderId="38" xfId="0" applyNumberFormat="1" applyFont="1" applyBorder="1" applyAlignment="1" applyProtection="1">
      <alignment vertical="center"/>
      <protection hidden="1"/>
    </xf>
    <xf numFmtId="6" fontId="6" fillId="0" borderId="37" xfId="0" applyNumberFormat="1" applyFont="1" applyBorder="1" applyAlignment="1" applyProtection="1">
      <alignment vertical="center"/>
      <protection hidden="1"/>
    </xf>
    <xf numFmtId="0" fontId="0" fillId="0" borderId="61" xfId="0" applyBorder="1" applyAlignment="1" applyProtection="1">
      <alignment horizontal="centerContinuous" vertical="center"/>
      <protection locked="0"/>
    </xf>
    <xf numFmtId="0" fontId="4" fillId="0" borderId="0" xfId="0" applyFont="1" applyAlignment="1" applyProtection="1">
      <alignment/>
      <protection hidden="1"/>
    </xf>
    <xf numFmtId="0" fontId="4" fillId="0" borderId="0" xfId="0" applyNumberFormat="1" applyFont="1" applyAlignment="1" applyProtection="1">
      <alignment/>
      <protection hidden="1"/>
    </xf>
    <xf numFmtId="0" fontId="0" fillId="0" borderId="48" xfId="0" applyBorder="1" applyAlignment="1" applyProtection="1">
      <alignment horizontal="centerContinuous" vertical="center"/>
      <protection/>
    </xf>
    <xf numFmtId="14" fontId="0" fillId="0" borderId="0" xfId="0" applyNumberFormat="1" applyFont="1" applyAlignment="1">
      <alignment/>
    </xf>
    <xf numFmtId="14" fontId="0" fillId="0" borderId="0" xfId="0" applyNumberFormat="1" applyAlignment="1">
      <alignment/>
    </xf>
    <xf numFmtId="14" fontId="0" fillId="0" borderId="14" xfId="0" applyNumberFormat="1" applyFont="1" applyBorder="1" applyAlignment="1">
      <alignment/>
    </xf>
    <xf numFmtId="14" fontId="0" fillId="0" borderId="16" xfId="0" applyNumberFormat="1" applyFont="1" applyBorder="1" applyAlignment="1" applyProtection="1">
      <alignment horizontal="center"/>
      <protection locked="0"/>
    </xf>
    <xf numFmtId="14" fontId="0" fillId="0" borderId="0" xfId="0" applyNumberFormat="1" applyFont="1" applyAlignment="1" applyProtection="1">
      <alignment horizontal="right"/>
      <protection hidden="1"/>
    </xf>
    <xf numFmtId="0" fontId="23" fillId="0" borderId="0" xfId="0" applyFont="1" applyAlignment="1">
      <alignment horizontal="centerContinuous"/>
    </xf>
    <xf numFmtId="0" fontId="6" fillId="0" borderId="0" xfId="0" applyFont="1" applyAlignment="1" applyProtection="1">
      <alignment/>
      <protection hidden="1"/>
    </xf>
    <xf numFmtId="0" fontId="2" fillId="34" borderId="0" xfId="0" applyFont="1" applyFill="1" applyAlignment="1" applyProtection="1">
      <alignment horizontal="centerContinuous"/>
      <protection locked="0"/>
    </xf>
    <xf numFmtId="49" fontId="6" fillId="34" borderId="0" xfId="0" applyNumberFormat="1" applyFont="1" applyFill="1" applyAlignment="1">
      <alignment horizontal="right" vertical="top"/>
    </xf>
    <xf numFmtId="0" fontId="6" fillId="34" borderId="0" xfId="0" applyFont="1" applyFill="1" applyAlignment="1">
      <alignment horizontal="left" vertical="top" wrapText="1"/>
    </xf>
    <xf numFmtId="49" fontId="6" fillId="34" borderId="0" xfId="0" applyNumberFormat="1" applyFont="1" applyFill="1" applyAlignment="1" applyProtection="1">
      <alignment horizontal="right" vertical="top"/>
      <protection locked="0"/>
    </xf>
    <xf numFmtId="0" fontId="28" fillId="34" borderId="0" xfId="0" applyFont="1" applyFill="1" applyAlignment="1">
      <alignment/>
    </xf>
    <xf numFmtId="49" fontId="6" fillId="34" borderId="0" xfId="0" applyNumberFormat="1" applyFont="1" applyFill="1" applyAlignment="1" applyProtection="1">
      <alignment horizontal="right"/>
      <protection locked="0"/>
    </xf>
    <xf numFmtId="49" fontId="0" fillId="34" borderId="0" xfId="0" applyNumberFormat="1" applyFill="1" applyAlignment="1" applyProtection="1">
      <alignment horizontal="right"/>
      <protection locked="0"/>
    </xf>
    <xf numFmtId="0" fontId="9" fillId="34" borderId="0" xfId="0" applyFont="1" applyFill="1" applyAlignment="1">
      <alignment horizontal="right"/>
    </xf>
    <xf numFmtId="0" fontId="3" fillId="0" borderId="0" xfId="0" applyFont="1" applyBorder="1" applyAlignment="1" applyProtection="1">
      <alignment horizontal="left"/>
      <protection hidden="1"/>
    </xf>
    <xf numFmtId="0" fontId="3" fillId="0" borderId="0" xfId="0" applyFont="1" applyBorder="1" applyAlignment="1" applyProtection="1">
      <alignment horizontal="center"/>
      <protection hidden="1"/>
    </xf>
    <xf numFmtId="0" fontId="3" fillId="0" borderId="10" xfId="0" applyFont="1" applyBorder="1" applyAlignment="1" applyProtection="1">
      <alignment horizontal="right"/>
      <protection hidden="1"/>
    </xf>
    <xf numFmtId="192" fontId="3" fillId="0" borderId="10" xfId="0" applyNumberFormat="1" applyFont="1" applyBorder="1" applyAlignment="1" applyProtection="1">
      <alignment horizontal="left"/>
      <protection hidden="1" locked="0"/>
    </xf>
    <xf numFmtId="0" fontId="25" fillId="0" borderId="0" xfId="0" applyFont="1" applyAlignment="1" applyProtection="1">
      <alignment horizontal="right"/>
      <protection hidden="1"/>
    </xf>
    <xf numFmtId="0" fontId="25" fillId="0" borderId="0" xfId="0" applyFont="1" applyBorder="1" applyAlignment="1" applyProtection="1">
      <alignment horizontal="left"/>
      <protection hidden="1"/>
    </xf>
    <xf numFmtId="1" fontId="3" fillId="0" borderId="10" xfId="0" applyNumberFormat="1" applyFont="1" applyBorder="1" applyAlignment="1" applyProtection="1">
      <alignment horizontal="center"/>
      <protection hidden="1" locked="0"/>
    </xf>
    <xf numFmtId="0" fontId="10" fillId="0" borderId="0" xfId="0" applyFont="1" applyBorder="1" applyAlignment="1" applyProtection="1">
      <alignment horizontal="left" vertical="center"/>
      <protection hidden="1"/>
    </xf>
    <xf numFmtId="14" fontId="10" fillId="0" borderId="0" xfId="0" applyNumberFormat="1" applyFont="1" applyBorder="1" applyAlignment="1" applyProtection="1">
      <alignment horizontal="left" vertical="center"/>
      <protection hidden="1"/>
    </xf>
    <xf numFmtId="14" fontId="10" fillId="0" borderId="0" xfId="0" applyNumberFormat="1" applyFont="1" applyBorder="1" applyAlignment="1" applyProtection="1">
      <alignment horizontal="center" vertical="center"/>
      <protection hidden="1"/>
    </xf>
    <xf numFmtId="1" fontId="0" fillId="0" borderId="0" xfId="0" applyNumberFormat="1" applyFont="1" applyBorder="1" applyAlignment="1" applyProtection="1">
      <alignment horizontal="center"/>
      <protection hidden="1"/>
    </xf>
    <xf numFmtId="1" fontId="25" fillId="0" borderId="0" xfId="0" applyNumberFormat="1" applyFont="1" applyBorder="1" applyAlignment="1" applyProtection="1">
      <alignment horizontal="right" vertical="top"/>
      <protection hidden="1"/>
    </xf>
    <xf numFmtId="14" fontId="3" fillId="0" borderId="10" xfId="0" applyNumberFormat="1" applyFont="1" applyBorder="1" applyAlignment="1" applyProtection="1">
      <alignment horizontal="center"/>
      <protection hidden="1" locked="0"/>
    </xf>
    <xf numFmtId="0" fontId="3" fillId="0" borderId="11" xfId="0" applyFont="1" applyBorder="1" applyAlignment="1" applyProtection="1">
      <alignment horizontal="center"/>
      <protection hidden="1"/>
    </xf>
    <xf numFmtId="49" fontId="0" fillId="0" borderId="11" xfId="0" applyNumberFormat="1" applyFont="1" applyBorder="1" applyAlignment="1" applyProtection="1">
      <alignment horizontal="left"/>
      <protection hidden="1" locked="0"/>
    </xf>
    <xf numFmtId="165" fontId="0" fillId="0" borderId="11" xfId="0" applyNumberFormat="1" applyFont="1" applyBorder="1" applyAlignment="1" applyProtection="1">
      <alignment horizontal="center"/>
      <protection hidden="1"/>
    </xf>
    <xf numFmtId="165" fontId="0" fillId="0" borderId="0" xfId="0" applyNumberFormat="1" applyFont="1" applyBorder="1" applyAlignment="1" applyProtection="1">
      <alignment horizontal="right"/>
      <protection hidden="1"/>
    </xf>
    <xf numFmtId="0" fontId="0" fillId="0" borderId="11" xfId="0" applyFont="1" applyBorder="1" applyAlignment="1" applyProtection="1">
      <alignment horizontal="center"/>
      <protection hidden="1"/>
    </xf>
    <xf numFmtId="0" fontId="0" fillId="0" borderId="0" xfId="0" applyFont="1" applyAlignment="1" applyProtection="1">
      <alignment/>
      <protection hidden="1"/>
    </xf>
    <xf numFmtId="0" fontId="29" fillId="0" borderId="0" xfId="0" applyFont="1" applyAlignment="1" applyProtection="1">
      <alignment horizontal="center"/>
      <protection hidden="1"/>
    </xf>
    <xf numFmtId="0" fontId="3" fillId="0" borderId="11" xfId="0" applyFont="1" applyBorder="1" applyAlignment="1" applyProtection="1">
      <alignment horizontal="center"/>
      <protection/>
    </xf>
    <xf numFmtId="0" fontId="7" fillId="0" borderId="0" xfId="0" applyFont="1" applyBorder="1" applyAlignment="1" applyProtection="1">
      <alignment horizontal="center"/>
      <protection hidden="1"/>
    </xf>
    <xf numFmtId="0" fontId="31" fillId="0" borderId="0" xfId="0" applyFont="1" applyAlignment="1" applyProtection="1">
      <alignment horizontal="left" vertical="center"/>
      <protection/>
    </xf>
    <xf numFmtId="0" fontId="33" fillId="0" borderId="0" xfId="0" applyFont="1" applyAlignment="1" applyProtection="1">
      <alignment horizontal="right" vertical="center"/>
      <protection/>
    </xf>
    <xf numFmtId="0" fontId="0" fillId="0" borderId="0" xfId="0" applyFont="1" applyAlignment="1" applyProtection="1">
      <alignment horizontal="center"/>
      <protection locked="0"/>
    </xf>
    <xf numFmtId="0" fontId="9" fillId="0" borderId="0" xfId="0" applyFont="1" applyAlignment="1" applyProtection="1">
      <alignment horizontal="center"/>
      <protection locked="0"/>
    </xf>
    <xf numFmtId="194" fontId="0" fillId="0" borderId="0" xfId="0" applyNumberFormat="1" applyFont="1" applyAlignment="1" applyProtection="1">
      <alignment/>
      <protection locked="0"/>
    </xf>
    <xf numFmtId="0" fontId="0" fillId="0" borderId="0" xfId="0" applyFont="1" applyAlignment="1">
      <alignment horizontal="right"/>
    </xf>
    <xf numFmtId="49" fontId="0" fillId="0" borderId="0" xfId="0" applyNumberFormat="1" applyFont="1" applyAlignment="1">
      <alignment horizontal="right"/>
    </xf>
    <xf numFmtId="0" fontId="5" fillId="34" borderId="0" xfId="0" applyFont="1" applyFill="1" applyAlignment="1">
      <alignment horizontal="left" vertical="top" wrapText="1"/>
    </xf>
    <xf numFmtId="0" fontId="3" fillId="0" borderId="10" xfId="0" applyNumberFormat="1" applyFont="1" applyBorder="1" applyAlignment="1" applyProtection="1">
      <alignment horizontal="centerContinuous"/>
      <protection hidden="1"/>
    </xf>
    <xf numFmtId="6" fontId="0" fillId="0" borderId="60" xfId="0" applyNumberFormat="1" applyBorder="1" applyAlignment="1" applyProtection="1">
      <alignment/>
      <protection locked="0"/>
    </xf>
    <xf numFmtId="6" fontId="0" fillId="0" borderId="56" xfId="0" applyNumberFormat="1" applyBorder="1" applyAlignment="1" applyProtection="1">
      <alignment/>
      <protection/>
    </xf>
    <xf numFmtId="0" fontId="0" fillId="0" borderId="45" xfId="0" applyBorder="1" applyAlignment="1">
      <alignment horizontal="center" vertical="center"/>
    </xf>
    <xf numFmtId="6" fontId="0" fillId="0" borderId="66" xfId="0" applyNumberFormat="1" applyBorder="1" applyAlignment="1" applyProtection="1">
      <alignment/>
      <protection locked="0"/>
    </xf>
    <xf numFmtId="0" fontId="0" fillId="0" borderId="43" xfId="0" applyBorder="1" applyAlignment="1">
      <alignment horizontal="center" vertical="center"/>
    </xf>
    <xf numFmtId="6" fontId="0" fillId="0" borderId="55" xfId="0" applyNumberFormat="1" applyBorder="1" applyAlignment="1" applyProtection="1">
      <alignment/>
      <protection/>
    </xf>
    <xf numFmtId="0" fontId="34" fillId="0" borderId="10" xfId="0" applyFont="1" applyBorder="1" applyAlignment="1">
      <alignment vertical="top"/>
    </xf>
    <xf numFmtId="0" fontId="4" fillId="33" borderId="16" xfId="0" applyFont="1" applyFill="1" applyBorder="1" applyAlignment="1">
      <alignment horizontal="centerContinuous" vertical="center"/>
    </xf>
    <xf numFmtId="0" fontId="4" fillId="33" borderId="10" xfId="0" applyFont="1" applyFill="1" applyBorder="1" applyAlignment="1">
      <alignment horizontal="centerContinuous" vertical="center"/>
    </xf>
    <xf numFmtId="0" fontId="0" fillId="33" borderId="10" xfId="0" applyFill="1" applyBorder="1" applyAlignment="1">
      <alignment vertical="center"/>
    </xf>
    <xf numFmtId="0" fontId="4" fillId="33" borderId="17" xfId="0" applyFont="1" applyFill="1" applyBorder="1" applyAlignment="1">
      <alignment horizontal="centerContinuous" vertical="center"/>
    </xf>
    <xf numFmtId="0" fontId="4" fillId="33" borderId="13" xfId="0" applyFont="1" applyFill="1" applyBorder="1" applyAlignment="1">
      <alignment horizontal="centerContinuous" vertical="center"/>
    </xf>
    <xf numFmtId="0" fontId="0" fillId="33" borderId="13" xfId="0" applyFill="1" applyBorder="1" applyAlignment="1">
      <alignment vertical="center"/>
    </xf>
    <xf numFmtId="0" fontId="4" fillId="33" borderId="21" xfId="0" applyFont="1" applyFill="1" applyBorder="1" applyAlignment="1">
      <alignment horizontal="centerContinuous" vertical="center"/>
    </xf>
    <xf numFmtId="0" fontId="4" fillId="33" borderId="0" xfId="0" applyFont="1" applyFill="1" applyBorder="1" applyAlignment="1">
      <alignment horizontal="centerContinuous" vertical="center"/>
    </xf>
    <xf numFmtId="0" fontId="0" fillId="33" borderId="0" xfId="0" applyFill="1" applyBorder="1" applyAlignment="1">
      <alignment vertical="center"/>
    </xf>
    <xf numFmtId="0" fontId="4" fillId="33" borderId="21" xfId="0" applyFont="1" applyFill="1" applyBorder="1" applyAlignment="1">
      <alignment horizontal="centerContinuous"/>
    </xf>
    <xf numFmtId="0" fontId="4" fillId="33" borderId="0" xfId="0" applyFont="1" applyFill="1" applyBorder="1" applyAlignment="1">
      <alignment horizontal="centerContinuous"/>
    </xf>
    <xf numFmtId="0" fontId="0" fillId="33" borderId="47" xfId="0" applyFill="1" applyBorder="1" applyAlignment="1">
      <alignment/>
    </xf>
    <xf numFmtId="0" fontId="10" fillId="35" borderId="67" xfId="0" applyFont="1" applyFill="1" applyBorder="1" applyAlignment="1">
      <alignment horizontal="center"/>
    </xf>
    <xf numFmtId="0" fontId="10" fillId="35" borderId="50" xfId="0" applyFont="1" applyFill="1" applyBorder="1" applyAlignment="1">
      <alignment horizontal="center"/>
    </xf>
    <xf numFmtId="0" fontId="10" fillId="36" borderId="62" xfId="0" applyFont="1" applyFill="1" applyBorder="1" applyAlignment="1">
      <alignment horizontal="center"/>
    </xf>
    <xf numFmtId="0" fontId="10" fillId="36" borderId="51" xfId="0" applyFont="1" applyFill="1" applyBorder="1" applyAlignment="1">
      <alignment horizontal="center"/>
    </xf>
    <xf numFmtId="0" fontId="10" fillId="36" borderId="29" xfId="0" applyFont="1" applyFill="1" applyBorder="1" applyAlignment="1">
      <alignment horizontal="center"/>
    </xf>
    <xf numFmtId="0" fontId="10" fillId="35" borderId="55" xfId="0" applyFont="1" applyFill="1" applyBorder="1" applyAlignment="1">
      <alignment horizontal="center"/>
    </xf>
    <xf numFmtId="0" fontId="34" fillId="0" borderId="21" xfId="0" applyFont="1" applyBorder="1" applyAlignment="1" applyProtection="1">
      <alignment horizontal="centerContinuous" vertical="center"/>
      <protection hidden="1"/>
    </xf>
    <xf numFmtId="0" fontId="34" fillId="0" borderId="47" xfId="0" applyFont="1" applyBorder="1" applyAlignment="1" applyProtection="1">
      <alignment horizontal="centerContinuous" vertical="center"/>
      <protection hidden="1"/>
    </xf>
    <xf numFmtId="0" fontId="0" fillId="0" borderId="28" xfId="0" applyFont="1" applyBorder="1" applyAlignment="1" applyProtection="1">
      <alignment vertical="center"/>
      <protection hidden="1"/>
    </xf>
    <xf numFmtId="0" fontId="37" fillId="37" borderId="68" xfId="0" applyFont="1" applyFill="1" applyBorder="1" applyAlignment="1">
      <alignment horizontal="centerContinuous" vertical="center" wrapText="1"/>
    </xf>
    <xf numFmtId="0" fontId="37" fillId="37" borderId="0" xfId="0" applyFont="1" applyFill="1" applyBorder="1" applyAlignment="1">
      <alignment horizontal="centerContinuous" vertical="center" wrapText="1"/>
    </xf>
    <xf numFmtId="0" fontId="38" fillId="0" borderId="0" xfId="0" applyFont="1" applyFill="1" applyAlignment="1">
      <alignment/>
    </xf>
    <xf numFmtId="0" fontId="39" fillId="38" borderId="0" xfId="0" applyFont="1" applyFill="1" applyAlignment="1">
      <alignment horizontal="left" vertical="center"/>
    </xf>
    <xf numFmtId="0" fontId="39" fillId="38" borderId="0" xfId="0" applyFont="1" applyFill="1" applyAlignment="1">
      <alignment horizontal="left" vertical="center" wrapText="1"/>
    </xf>
    <xf numFmtId="0" fontId="19" fillId="0" borderId="0" xfId="0" applyFont="1" applyFill="1" applyAlignment="1">
      <alignment/>
    </xf>
    <xf numFmtId="0" fontId="41" fillId="38" borderId="0" xfId="0" applyFont="1" applyFill="1" applyAlignment="1">
      <alignment horizontal="left" vertical="center"/>
    </xf>
    <xf numFmtId="0" fontId="41" fillId="38" borderId="0" xfId="0" applyFont="1" applyFill="1" applyAlignment="1">
      <alignment horizontal="left" vertical="center" wrapText="1"/>
    </xf>
    <xf numFmtId="0" fontId="42" fillId="37" borderId="0" xfId="0" applyFont="1" applyFill="1" applyAlignment="1">
      <alignment horizontal="centerContinuous" vertical="center" wrapText="1"/>
    </xf>
    <xf numFmtId="0" fontId="0" fillId="0" borderId="0" xfId="0" applyFill="1" applyAlignment="1">
      <alignment/>
    </xf>
    <xf numFmtId="0" fontId="43" fillId="38" borderId="0" xfId="0" applyFont="1" applyFill="1" applyAlignment="1">
      <alignment horizontal="left" vertical="center"/>
    </xf>
    <xf numFmtId="0" fontId="43" fillId="38" borderId="0" xfId="0" applyFont="1" applyFill="1" applyAlignment="1">
      <alignment horizontal="left" vertical="center" wrapText="1"/>
    </xf>
    <xf numFmtId="0" fontId="41" fillId="38" borderId="0" xfId="0" applyFont="1" applyFill="1" applyAlignment="1">
      <alignment/>
    </xf>
    <xf numFmtId="0" fontId="44" fillId="38" borderId="0" xfId="0" applyFont="1" applyFill="1" applyAlignment="1">
      <alignment horizontal="center" vertical="center" wrapText="1"/>
    </xf>
    <xf numFmtId="0" fontId="45" fillId="38" borderId="0" xfId="0" applyFont="1" applyFill="1" applyAlignment="1">
      <alignment horizontal="center" vertical="center" wrapText="1"/>
    </xf>
    <xf numFmtId="0" fontId="45" fillId="0" borderId="0" xfId="0" applyFont="1" applyFill="1" applyAlignment="1">
      <alignment horizontal="center" vertical="center" wrapText="1"/>
    </xf>
    <xf numFmtId="0" fontId="0" fillId="0" borderId="0" xfId="0" applyFill="1" applyAlignment="1">
      <alignment/>
    </xf>
    <xf numFmtId="0" fontId="6" fillId="34" borderId="0" xfId="0" applyFont="1" applyFill="1" applyAlignment="1">
      <alignment horizontal="left" vertical="top"/>
    </xf>
    <xf numFmtId="0" fontId="1" fillId="34" borderId="0" xfId="53" applyFill="1" applyAlignment="1" applyProtection="1">
      <alignment horizontal="left" vertical="top"/>
      <protection/>
    </xf>
    <xf numFmtId="0" fontId="5" fillId="34" borderId="0" xfId="0" applyFont="1" applyFill="1" applyAlignment="1">
      <alignment horizontal="left" vertical="top"/>
    </xf>
    <xf numFmtId="0" fontId="9" fillId="0" borderId="0" xfId="0" applyFont="1" applyAlignment="1" applyProtection="1">
      <alignment horizontal="center"/>
      <protection hidden="1"/>
    </xf>
    <xf numFmtId="0" fontId="0" fillId="0" borderId="11" xfId="0" applyFont="1" applyBorder="1" applyAlignment="1" applyProtection="1">
      <alignment horizontal="center" shrinkToFit="1"/>
      <protection hidden="1" locked="0"/>
    </xf>
    <xf numFmtId="14" fontId="3" fillId="0" borderId="10" xfId="0" applyNumberFormat="1" applyFont="1" applyBorder="1" applyAlignment="1" applyProtection="1">
      <alignment horizontal="center"/>
      <protection hidden="1"/>
    </xf>
    <xf numFmtId="193" fontId="3" fillId="0" borderId="11" xfId="0" applyNumberFormat="1" applyFont="1" applyBorder="1" applyAlignment="1" applyProtection="1">
      <alignment horizontal="center" shrinkToFit="1"/>
      <protection hidden="1" locked="0"/>
    </xf>
    <xf numFmtId="49" fontId="3" fillId="0" borderId="10"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shrinkToFit="1"/>
      <protection hidden="1" locked="0"/>
    </xf>
    <xf numFmtId="0" fontId="0" fillId="0" borderId="10" xfId="0" applyBorder="1" applyAlignment="1" applyProtection="1">
      <alignment shrinkToFit="1"/>
      <protection locked="0"/>
    </xf>
    <xf numFmtId="0" fontId="3" fillId="0" borderId="11" xfId="0" applyFont="1" applyBorder="1" applyAlignment="1" applyProtection="1">
      <alignment horizontal="center" shrinkToFit="1"/>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66675</xdr:rowOff>
    </xdr:from>
    <xdr:to>
      <xdr:col>9</xdr:col>
      <xdr:colOff>352425</xdr:colOff>
      <xdr:row>4</xdr:row>
      <xdr:rowOff>180975</xdr:rowOff>
    </xdr:to>
    <xdr:sp>
      <xdr:nvSpPr>
        <xdr:cNvPr id="1" name="Text 1"/>
        <xdr:cNvSpPr txBox="1">
          <a:spLocks noChangeArrowheads="1"/>
        </xdr:cNvSpPr>
      </xdr:nvSpPr>
      <xdr:spPr>
        <a:xfrm>
          <a:off x="942975" y="523875"/>
          <a:ext cx="4610100" cy="5715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If you are unable to read this whole message or see the entire application's page width on your screen.  Reduce your view by going to the view menu, select the zoom command and reduce the percentage view to 75%.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571500</xdr:colOff>
      <xdr:row>0</xdr:row>
      <xdr:rowOff>0</xdr:rowOff>
    </xdr:to>
    <xdr:sp fLocksText="0">
      <xdr:nvSpPr>
        <xdr:cNvPr id="1" name="Text 1"/>
        <xdr:cNvSpPr txBox="1">
          <a:spLocks noChangeArrowheads="1"/>
        </xdr:cNvSpPr>
      </xdr:nvSpPr>
      <xdr:spPr>
        <a:xfrm>
          <a:off x="9525" y="0"/>
          <a:ext cx="5981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0</xdr:col>
      <xdr:colOff>9525</xdr:colOff>
      <xdr:row>0</xdr:row>
      <xdr:rowOff>0</xdr:rowOff>
    </xdr:from>
    <xdr:to>
      <xdr:col>13</xdr:col>
      <xdr:colOff>571500</xdr:colOff>
      <xdr:row>0</xdr:row>
      <xdr:rowOff>0</xdr:rowOff>
    </xdr:to>
    <xdr:sp fLocksText="0">
      <xdr:nvSpPr>
        <xdr:cNvPr id="2" name="Text 2"/>
        <xdr:cNvSpPr txBox="1">
          <a:spLocks noChangeArrowheads="1"/>
        </xdr:cNvSpPr>
      </xdr:nvSpPr>
      <xdr:spPr>
        <a:xfrm>
          <a:off x="9525" y="0"/>
          <a:ext cx="598170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a:t>
          </a:r>
        </a:p>
      </xdr:txBody>
    </xdr:sp>
    <xdr:clientData/>
  </xdr:twoCellAnchor>
  <xdr:twoCellAnchor editAs="oneCell">
    <xdr:from>
      <xdr:col>0</xdr:col>
      <xdr:colOff>28575</xdr:colOff>
      <xdr:row>50</xdr:row>
      <xdr:rowOff>0</xdr:rowOff>
    </xdr:from>
    <xdr:to>
      <xdr:col>0</xdr:col>
      <xdr:colOff>209550</xdr:colOff>
      <xdr:row>51</xdr:row>
      <xdr:rowOff>19050</xdr:rowOff>
    </xdr:to>
    <xdr:pic>
      <xdr:nvPicPr>
        <xdr:cNvPr id="3" name="Picture 3"/>
        <xdr:cNvPicPr preferRelativeResize="1">
          <a:picLocks noChangeAspect="1"/>
        </xdr:cNvPicPr>
      </xdr:nvPicPr>
      <xdr:blipFill>
        <a:blip r:embed="rId1"/>
        <a:stretch>
          <a:fillRect/>
        </a:stretch>
      </xdr:blipFill>
      <xdr:spPr>
        <a:xfrm>
          <a:off x="28575" y="9201150"/>
          <a:ext cx="180975" cy="180975"/>
        </a:xfrm>
        <a:prstGeom prst="rect">
          <a:avLst/>
        </a:prstGeom>
        <a:noFill/>
        <a:ln w="9525" cmpd="sng">
          <a:noFill/>
        </a:ln>
      </xdr:spPr>
    </xdr:pic>
    <xdr:clientData/>
  </xdr:twoCellAnchor>
  <xdr:twoCellAnchor>
    <xdr:from>
      <xdr:col>1</xdr:col>
      <xdr:colOff>19050</xdr:colOff>
      <xdr:row>0</xdr:row>
      <xdr:rowOff>0</xdr:rowOff>
    </xdr:from>
    <xdr:to>
      <xdr:col>7</xdr:col>
      <xdr:colOff>495300</xdr:colOff>
      <xdr:row>0</xdr:row>
      <xdr:rowOff>0</xdr:rowOff>
    </xdr:to>
    <xdr:sp>
      <xdr:nvSpPr>
        <xdr:cNvPr id="4" name="Text 5"/>
        <xdr:cNvSpPr txBox="1">
          <a:spLocks noChangeArrowheads="1"/>
        </xdr:cNvSpPr>
      </xdr:nvSpPr>
      <xdr:spPr>
        <a:xfrm>
          <a:off x="361950" y="0"/>
          <a:ext cx="30480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0</xdr:row>
      <xdr:rowOff>0</xdr:rowOff>
    </xdr:from>
    <xdr:to>
      <xdr:col>13</xdr:col>
      <xdr:colOff>571500</xdr:colOff>
      <xdr:row>0</xdr:row>
      <xdr:rowOff>0</xdr:rowOff>
    </xdr:to>
    <xdr:sp fLocksText="0">
      <xdr:nvSpPr>
        <xdr:cNvPr id="5" name="Text 6"/>
        <xdr:cNvSpPr txBox="1">
          <a:spLocks noChangeArrowheads="1"/>
        </xdr:cNvSpPr>
      </xdr:nvSpPr>
      <xdr:spPr>
        <a:xfrm>
          <a:off x="9525" y="0"/>
          <a:ext cx="5981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1</xdr:col>
      <xdr:colOff>19050</xdr:colOff>
      <xdr:row>0</xdr:row>
      <xdr:rowOff>0</xdr:rowOff>
    </xdr:from>
    <xdr:to>
      <xdr:col>7</xdr:col>
      <xdr:colOff>495300</xdr:colOff>
      <xdr:row>0</xdr:row>
      <xdr:rowOff>0</xdr:rowOff>
    </xdr:to>
    <xdr:sp>
      <xdr:nvSpPr>
        <xdr:cNvPr id="6" name="Text 7"/>
        <xdr:cNvSpPr txBox="1">
          <a:spLocks noChangeArrowheads="1"/>
        </xdr:cNvSpPr>
      </xdr:nvSpPr>
      <xdr:spPr>
        <a:xfrm>
          <a:off x="361950" y="0"/>
          <a:ext cx="30480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14</xdr:col>
      <xdr:colOff>581025</xdr:colOff>
      <xdr:row>0</xdr:row>
      <xdr:rowOff>9525</xdr:rowOff>
    </xdr:from>
    <xdr:to>
      <xdr:col>25</xdr:col>
      <xdr:colOff>571500</xdr:colOff>
      <xdr:row>98</xdr:row>
      <xdr:rowOff>95250</xdr:rowOff>
    </xdr:to>
    <xdr:sp>
      <xdr:nvSpPr>
        <xdr:cNvPr id="7" name="Text 7"/>
        <xdr:cNvSpPr txBox="1">
          <a:spLocks noChangeArrowheads="1"/>
        </xdr:cNvSpPr>
      </xdr:nvSpPr>
      <xdr:spPr>
        <a:xfrm>
          <a:off x="6829425" y="9525"/>
          <a:ext cx="6696075" cy="170592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 Supporting Documentation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Résumé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résumé is a written account of your experiences and accomplishments.  It is an important document that is used to inform potential employers of why you are the most qualified person for a specific position.  Sooner or later, everyone who wants a job needs to provide a résumé.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involvement in agricultural education and FFA has provided you with numerous noteworthy employment and career related opportunities.  Recording these accomplishments, as they happen, is one of many steps necessary to prepare for one of many challenging and rewarding agricultural careers.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Name/address/phone/FFA chapter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name, current address, telephone number and the name of your FFA chapter.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Career objective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Indicate both short and long term specific career goals.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specific courses, seminars or other educational experiences that helped to prepare you for your stated career objective.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attended seminars on specific topics of interest
</a:t>
          </a:r>
          <a:r>
            <a:rPr lang="en-US" cap="none" sz="1000" b="0" i="0" u="none" baseline="0">
              <a:solidFill>
                <a:srgbClr val="000000"/>
              </a:solidFill>
              <a:latin typeface="Arial"/>
              <a:ea typeface="Arial"/>
              <a:cs typeface="Arial"/>
            </a:rPr>
            <a:t>- earned state level certification for pesticide and herbicide applications
</a:t>
          </a:r>
          <a:r>
            <a:rPr lang="en-US" cap="none" sz="1000" b="0" i="0" u="none" baseline="0">
              <a:solidFill>
                <a:srgbClr val="000000"/>
              </a:solidFill>
              <a:latin typeface="Arial"/>
              <a:ea typeface="Arial"/>
              <a:cs typeface="Arial"/>
            </a:rPr>
            <a:t>- toured three commercial greenhouse operations
</a:t>
          </a:r>
          <a:r>
            <a:rPr lang="en-US" cap="none" sz="1000" b="0" i="0" u="none" baseline="0">
              <a:solidFill>
                <a:srgbClr val="000000"/>
              </a:solidFill>
              <a:latin typeface="Arial"/>
              <a:ea typeface="Arial"/>
              <a:cs typeface="Arial"/>
            </a:rPr>
            <a:t>- completed a plant science short course
</a:t>
          </a:r>
          <a:r>
            <a:rPr lang="en-US" cap="none" sz="1000" b="0" i="0" u="none" baseline="0">
              <a:solidFill>
                <a:srgbClr val="000000"/>
              </a:solidFill>
              <a:latin typeface="Arial"/>
              <a:ea typeface="Arial"/>
              <a:cs typeface="Arial"/>
            </a:rPr>
            <a:t>- participated in a one week ecology camp
</a:t>
          </a:r>
          <a:r>
            <a:rPr lang="en-US" cap="none" sz="1000" b="0" i="0" u="none" baseline="0">
              <a:solidFill>
                <a:srgbClr val="000000"/>
              </a:solidFill>
              <a:latin typeface="Arial"/>
              <a:ea typeface="Arial"/>
              <a:cs typeface="Arial"/>
            </a:rPr>
            <a:t>- attended garden seed seminar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FFA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Some activities are the direct result of being an FFA member, while others are offered by the school and community and are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FFA offices held - junior officer, secretary; president of chapter
</a:t>
          </a:r>
          <a:r>
            <a:rPr lang="en-US" cap="none" sz="1000" b="0" i="0" u="none" baseline="0">
              <a:solidFill>
                <a:srgbClr val="000000"/>
              </a:solidFill>
              <a:latin typeface="Arial"/>
              <a:ea typeface="Arial"/>
              <a:cs typeface="Arial"/>
            </a:rPr>
            <a:t>Major committee assignments - chairperson of fundraising; chairperson of spring banquet
</a:t>
          </a:r>
          <a:r>
            <a:rPr lang="en-US" cap="none" sz="1000" b="0" i="0" u="none" baseline="0">
              <a:solidFill>
                <a:srgbClr val="000000"/>
              </a:solidFill>
              <a:latin typeface="Arial"/>
              <a:ea typeface="Arial"/>
              <a:cs typeface="Arial"/>
            </a:rPr>
            <a:t>State, National Conventions - member of courtesy corps; - chapter or state delegate
</a:t>
          </a:r>
          <a:r>
            <a:rPr lang="en-US" cap="none" sz="1000" b="0" i="0" u="none" baseline="0">
              <a:solidFill>
                <a:srgbClr val="000000"/>
              </a:solidFill>
              <a:latin typeface="Arial"/>
              <a:ea typeface="Arial"/>
              <a:cs typeface="Arial"/>
            </a:rPr>
            <a:t>Recognition received - Star Greenhand; Star Chapter Farmer; Star Chapter Agri-businessman; State Star Farmer; State Star in Agribusiness; chapter member of the year;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School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school leadership activities and accomplishments that were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class officer; member of various clubs (Spanish, VICA, DECA, etc.); homecoming events; National Honor Society; Who's Who Among American High School Students; organized sports such as track, basketball, etc.; assist school audio visual/TV production staff; assisted school librarian staff; school newspaper; yearbook staff; band; chorus; drama; class plays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Community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community related activities.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volunteer fire department; superintendent of beef department at the county fair; junior scout leader; member of scouting program; volunteer at hospital, nursing home or child care center; member of church youth group; officer; usher; volunteer naturalist at county park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Professional associations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a livestock breed association; FFA alumni; subscriptions to agricultural-related publications; vice president of county hunting club; member of local, state and/or national nursery associations; member of state honey producers association; member of Ducks Unlimited; member of Hops Growers of America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Other accomplishments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all other accomplishments that have been achieved during the years covered by the application.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exhibited cheese at the State Cheese Manufacturers Association meeting; winner of DAR essay writing award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names, addresses and phone numbers of three people who can give you a good reference.  You should not send letters, only names, addresses and phone numbers.  It is best to have references who are not relatives if possible.  References are a normal part of a business résumé.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There are three sample résumés in the proficiency handbook</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(See Handbook.)  </a:t>
          </a:r>
          <a:r>
            <a:rPr lang="en-US" cap="none" sz="1000" b="0" i="0" u="none" baseline="0">
              <a:solidFill>
                <a:srgbClr val="000000"/>
              </a:solidFill>
              <a:latin typeface="Arial"/>
              <a:ea typeface="Arial"/>
              <a:cs typeface="Arial"/>
            </a:rPr>
            <a:t>They are only designed as sample formats, there are other acceptable formats that may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Employer and/or Instructor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statement gives a different perspective of your SAE.  Please make sure that the person you request to write the statement understands that they should emphasize your accomplishments involving your SAE.  The judges find this section very helpful in their evaluation of your application.  A name and title must appear with the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Supporting Pictures - Every picture tells a story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picture may be worth a thousand words, but it won’t do your FFA award application much good if it’s dark, out of focus, or doesn't have anything to do with your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Good quality</a:t>
          </a:r>
          <a:r>
            <a:rPr lang="en-US" cap="none" sz="1000" b="0" i="0" u="none" baseline="0">
              <a:solidFill>
                <a:srgbClr val="000000"/>
              </a:solidFill>
              <a:latin typeface="Arial"/>
              <a:ea typeface="Arial"/>
              <a:cs typeface="Arial"/>
            </a:rPr>
            <a:t>, well planned photos set your application apart from the competition. They help tie the entire application together and add impact -- provided they are good pictures with informative captions.   Photos need to relate to the proficiency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Digital photos are acceptable as long as they are photos that have not been electronically altered.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Photos are used as “supporting evidence.” They must help tell the story of your program. The pictures need to show activity, size, and member involvement in the proficiency area.  Sheep pictures in your horticulture application do not make sense.  Taking pictures to tell the complete story takes real planning.  Consider:
</a:t>
          </a:r>
          <a:r>
            <a:rPr lang="en-US" cap="none" sz="1000" b="0" i="0" u="none" baseline="0">
              <a:solidFill>
                <a:srgbClr val="000000"/>
              </a:solidFill>
              <a:latin typeface="Arial"/>
              <a:ea typeface="Arial"/>
              <a:cs typeface="Arial"/>
            </a:rPr>
            <a:t>· an SAE program will stretch from three to four years; every program has important phases that can only be captured on film when they happen it is best to shoot pictures throughout your program, but sometimes staged photos are needed, work at not making them look staged by changing hats, shirts, etc. the background and what you are doing should fit, mowing grass with snow on the ground is not believable.  
</a:t>
          </a:r>
          <a:r>
            <a:rPr lang="en-US" cap="none" sz="1000" b="1" i="0" u="none" baseline="0">
              <a:solidFill>
                <a:srgbClr val="000000"/>
              </a:solidFill>
              <a:latin typeface="Arial"/>
              <a:ea typeface="Arial"/>
              <a:cs typeface="Arial"/>
            </a:rPr>
            <a:t>To learn more about having great pictures turn to Appendix III, Photography, in the handbook.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Personal Page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feel they need to give just a little more information that maybe doesn't fit into the application anywhere.  This is the place to add anything you feel will support and set apart your application.  Information such as newspaper clippings, additional support statements or recommendations, additional photographs, copies of licenses or certifications, charts and/or graphs, advertisements, etc. is appropriate. Must be limited to one 8 1/2" X 11" page.  It may not include such items as videotapes, computer discs, CD ROMs, DVD's, etc.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0</xdr:col>
      <xdr:colOff>180975</xdr:colOff>
      <xdr:row>41</xdr:row>
      <xdr:rowOff>190500</xdr:rowOff>
    </xdr:to>
    <xdr:pic>
      <xdr:nvPicPr>
        <xdr:cNvPr id="1" name="Picture 3"/>
        <xdr:cNvPicPr preferRelativeResize="1">
          <a:picLocks noChangeAspect="1"/>
        </xdr:cNvPicPr>
      </xdr:nvPicPr>
      <xdr:blipFill>
        <a:blip r:embed="rId1"/>
        <a:stretch>
          <a:fillRect/>
        </a:stretch>
      </xdr:blipFill>
      <xdr:spPr>
        <a:xfrm>
          <a:off x="0" y="8648700"/>
          <a:ext cx="180975"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Place Cursor Here, Backspace to Delete this Text and Type Caption!</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Place Cursor Here, Backspace to Delete this Text and Type Caption!</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Place Cursor Here, Backspace to Delete this Text and Type Caption!</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Place Cursor Here, Backspace to Delete this Text and Type Caption!</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Place Cursor Here, Backspace to Delete this Text and Type Caption!</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Place Cursor Here, Backspace to Delete this Text and Type Caption!</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28575</xdr:colOff>
      <xdr:row>35</xdr:row>
      <xdr:rowOff>200025</xdr:rowOff>
    </xdr:from>
    <xdr:to>
      <xdr:col>0</xdr:col>
      <xdr:colOff>238125</xdr:colOff>
      <xdr:row>36</xdr:row>
      <xdr:rowOff>180975</xdr:rowOff>
    </xdr:to>
    <xdr:pic>
      <xdr:nvPicPr>
        <xdr:cNvPr id="3"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104775</xdr:colOff>
      <xdr:row>33</xdr:row>
      <xdr:rowOff>38100</xdr:rowOff>
    </xdr:to>
    <xdr:sp>
      <xdr:nvSpPr>
        <xdr:cNvPr id="1" name="Text 2"/>
        <xdr:cNvSpPr>
          <a:spLocks/>
        </xdr:cNvSpPr>
      </xdr:nvSpPr>
      <xdr:spPr>
        <a:xfrm>
          <a:off x="133350" y="6143625"/>
          <a:ext cx="58007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Place Cursor Here, Backspace to Delete this Text and Type Caption!</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314325</xdr:colOff>
      <xdr:row>10</xdr:row>
      <xdr:rowOff>95250</xdr:rowOff>
    </xdr:from>
    <xdr:to>
      <xdr:col>8</xdr:col>
      <xdr:colOff>619125</xdr:colOff>
      <xdr:row>24</xdr:row>
      <xdr:rowOff>219075</xdr:rowOff>
    </xdr:to>
    <xdr:sp>
      <xdr:nvSpPr>
        <xdr:cNvPr id="3" name="Text 3"/>
        <xdr:cNvSpPr txBox="1">
          <a:spLocks noChangeArrowheads="1"/>
        </xdr:cNvSpPr>
      </xdr:nvSpPr>
      <xdr:spPr>
        <a:xfrm>
          <a:off x="314325" y="2324100"/>
          <a:ext cx="5419725" cy="3648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Scanned or Digital Photo In This Text Box!</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4" name="Picture 10"/>
        <xdr:cNvPicPr preferRelativeResize="1">
          <a:picLocks noChangeAspect="1"/>
        </xdr:cNvPicPr>
      </xdr:nvPicPr>
      <xdr:blipFill>
        <a:blip r:embed="rId2"/>
        <a:stretch>
          <a:fillRect/>
        </a:stretch>
      </xdr:blipFill>
      <xdr:spPr>
        <a:xfrm>
          <a:off x="28575" y="8677275"/>
          <a:ext cx="20955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12</xdr:row>
      <xdr:rowOff>76200</xdr:rowOff>
    </xdr:from>
    <xdr:to>
      <xdr:col>9</xdr:col>
      <xdr:colOff>485775</xdr:colOff>
      <xdr:row>15</xdr:row>
      <xdr:rowOff>57150</xdr:rowOff>
    </xdr:to>
    <xdr:sp>
      <xdr:nvSpPr>
        <xdr:cNvPr id="1" name="Text 2"/>
        <xdr:cNvSpPr txBox="1">
          <a:spLocks noChangeArrowheads="1"/>
        </xdr:cNvSpPr>
      </xdr:nvSpPr>
      <xdr:spPr>
        <a:xfrm>
          <a:off x="1533525" y="2152650"/>
          <a:ext cx="3048000" cy="600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Place Label Here</a:t>
          </a:r>
        </a:p>
      </xdr:txBody>
    </xdr:sp>
    <xdr:clientData/>
  </xdr:twoCellAnchor>
  <xdr:twoCellAnchor>
    <xdr:from>
      <xdr:col>0</xdr:col>
      <xdr:colOff>57150</xdr:colOff>
      <xdr:row>58</xdr:row>
      <xdr:rowOff>9525</xdr:rowOff>
    </xdr:from>
    <xdr:to>
      <xdr:col>1</xdr:col>
      <xdr:colOff>85725</xdr:colOff>
      <xdr:row>59</xdr:row>
      <xdr:rowOff>9525</xdr:rowOff>
    </xdr:to>
    <xdr:pic>
      <xdr:nvPicPr>
        <xdr:cNvPr id="2" name="Picture 10"/>
        <xdr:cNvPicPr preferRelativeResize="1">
          <a:picLocks noChangeAspect="1"/>
        </xdr:cNvPicPr>
      </xdr:nvPicPr>
      <xdr:blipFill>
        <a:blip r:embed="rId1"/>
        <a:stretch>
          <a:fillRect/>
        </a:stretch>
      </xdr:blipFill>
      <xdr:spPr>
        <a:xfrm>
          <a:off x="57150" y="10915650"/>
          <a:ext cx="161925" cy="161925"/>
        </a:xfrm>
        <a:prstGeom prst="rect">
          <a:avLst/>
        </a:prstGeom>
        <a:noFill/>
        <a:ln w="9525" cmpd="sng">
          <a:noFill/>
        </a:ln>
      </xdr:spPr>
    </xdr:pic>
    <xdr:clientData/>
  </xdr:twoCellAnchor>
  <xdr:twoCellAnchor>
    <xdr:from>
      <xdr:col>1</xdr:col>
      <xdr:colOff>19050</xdr:colOff>
      <xdr:row>0</xdr:row>
      <xdr:rowOff>0</xdr:rowOff>
    </xdr:from>
    <xdr:to>
      <xdr:col>12</xdr:col>
      <xdr:colOff>476250</xdr:colOff>
      <xdr:row>9</xdr:row>
      <xdr:rowOff>66675</xdr:rowOff>
    </xdr:to>
    <xdr:sp>
      <xdr:nvSpPr>
        <xdr:cNvPr id="3" name="Text 36"/>
        <xdr:cNvSpPr txBox="1">
          <a:spLocks noChangeArrowheads="1"/>
        </xdr:cNvSpPr>
      </xdr:nvSpPr>
      <xdr:spPr>
        <a:xfrm>
          <a:off x="152400" y="0"/>
          <a:ext cx="6210300" cy="152400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There are special helps located to the right on each page.  Use your arrow key to move there.
</a:t>
          </a:r>
          <a:r>
            <a:rPr lang="en-US" cap="none" sz="1000" b="1" i="0" u="none" baseline="0">
              <a:solidFill>
                <a:srgbClr val="000000"/>
              </a:solidFill>
              <a:latin typeface="Arial"/>
              <a:ea typeface="Arial"/>
              <a:cs typeface="Arial"/>
            </a:rPr>
            <a:t>        (See Column AG)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13</xdr:col>
      <xdr:colOff>38100</xdr:colOff>
      <xdr:row>10</xdr:row>
      <xdr:rowOff>95250</xdr:rowOff>
    </xdr:from>
    <xdr:to>
      <xdr:col>33</xdr:col>
      <xdr:colOff>47625</xdr:colOff>
      <xdr:row>11</xdr:row>
      <xdr:rowOff>190500</xdr:rowOff>
    </xdr:to>
    <xdr:sp>
      <xdr:nvSpPr>
        <xdr:cNvPr id="4" name="Text 27"/>
        <xdr:cNvSpPr txBox="1">
          <a:spLocks noChangeArrowheads="1"/>
        </xdr:cNvSpPr>
      </xdr:nvSpPr>
      <xdr:spPr>
        <a:xfrm>
          <a:off x="6591300" y="1714500"/>
          <a:ext cx="2152650" cy="3238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Place Chapter number here! Two letter state abbreviation followed by 4 digits.  AA####</a:t>
          </a:r>
        </a:p>
      </xdr:txBody>
    </xdr:sp>
    <xdr:clientData/>
  </xdr:twoCellAnchor>
  <xdr:twoCellAnchor>
    <xdr:from>
      <xdr:col>13</xdr:col>
      <xdr:colOff>47625</xdr:colOff>
      <xdr:row>11</xdr:row>
      <xdr:rowOff>209550</xdr:rowOff>
    </xdr:from>
    <xdr:to>
      <xdr:col>33</xdr:col>
      <xdr:colOff>47625</xdr:colOff>
      <xdr:row>13</xdr:row>
      <xdr:rowOff>19050</xdr:rowOff>
    </xdr:to>
    <xdr:sp>
      <xdr:nvSpPr>
        <xdr:cNvPr id="5" name="Text 28"/>
        <xdr:cNvSpPr txBox="1">
          <a:spLocks noChangeArrowheads="1"/>
        </xdr:cNvSpPr>
      </xdr:nvSpPr>
      <xdr:spPr>
        <a:xfrm>
          <a:off x="6600825" y="2057400"/>
          <a:ext cx="2143125" cy="266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your two letter state abbreviation and click on it.</a:t>
          </a:r>
        </a:p>
      </xdr:txBody>
    </xdr:sp>
    <xdr:clientData/>
  </xdr:twoCellAnchor>
  <xdr:twoCellAnchor>
    <xdr:from>
      <xdr:col>13</xdr:col>
      <xdr:colOff>38100</xdr:colOff>
      <xdr:row>13</xdr:row>
      <xdr:rowOff>38100</xdr:rowOff>
    </xdr:from>
    <xdr:to>
      <xdr:col>33</xdr:col>
      <xdr:colOff>47625</xdr:colOff>
      <xdr:row>14</xdr:row>
      <xdr:rowOff>76200</xdr:rowOff>
    </xdr:to>
    <xdr:sp>
      <xdr:nvSpPr>
        <xdr:cNvPr id="6" name="Text 29"/>
        <xdr:cNvSpPr txBox="1">
          <a:spLocks noChangeArrowheads="1"/>
        </xdr:cNvSpPr>
      </xdr:nvSpPr>
      <xdr:spPr>
        <a:xfrm>
          <a:off x="6591300" y="2343150"/>
          <a:ext cx="2152650" cy="266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12</xdr:col>
      <xdr:colOff>609600</xdr:colOff>
      <xdr:row>4</xdr:row>
      <xdr:rowOff>66675</xdr:rowOff>
    </xdr:from>
    <xdr:to>
      <xdr:col>33</xdr:col>
      <xdr:colOff>304800</xdr:colOff>
      <xdr:row>9</xdr:row>
      <xdr:rowOff>142875</xdr:rowOff>
    </xdr:to>
    <xdr:sp>
      <xdr:nvSpPr>
        <xdr:cNvPr id="7" name="Text 37"/>
        <xdr:cNvSpPr txBox="1">
          <a:spLocks noChangeArrowheads="1"/>
        </xdr:cNvSpPr>
      </xdr:nvSpPr>
      <xdr:spPr>
        <a:xfrm>
          <a:off x="6496050" y="714375"/>
          <a:ext cx="2505075" cy="8858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a:t>
          </a:r>
          <a:r>
            <a:rPr lang="en-US" cap="none" sz="1100" b="1" i="0" u="none" baseline="0">
              <a:solidFill>
                <a:srgbClr val="000000"/>
              </a:solidFill>
              <a:latin typeface="Arial"/>
              <a:ea typeface="Arial"/>
              <a:cs typeface="Arial"/>
            </a:rPr>
            <a:t>information and they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34</xdr:col>
      <xdr:colOff>19050</xdr:colOff>
      <xdr:row>1</xdr:row>
      <xdr:rowOff>85725</xdr:rowOff>
    </xdr:from>
    <xdr:to>
      <xdr:col>44</xdr:col>
      <xdr:colOff>485775</xdr:colOff>
      <xdr:row>167</xdr:row>
      <xdr:rowOff>123825</xdr:rowOff>
    </xdr:to>
    <xdr:sp>
      <xdr:nvSpPr>
        <xdr:cNvPr id="8" name="Text 18"/>
        <xdr:cNvSpPr txBox="1">
          <a:spLocks noChangeArrowheads="1"/>
        </xdr:cNvSpPr>
      </xdr:nvSpPr>
      <xdr:spPr>
        <a:xfrm>
          <a:off x="9324975" y="247650"/>
          <a:ext cx="6562725" cy="291465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AGRICULTURAL PROFICIENCY AWARD AREAS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all of the proficiency award areas listed may be available each year.  Availability of awards will depend on obtaining a special project sponsor.  You’ll need to check with your FFA advisor to see if the proficiency area you have entered includes a sponsored award this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Imagination and creativity abound with students, parents and advisors when devising SAE programs.  It is impossible to list every SAE in an area.  Programs listed in the descriptions are only some examples.  Often a slight twist in a program will make an SAE fit better in a different proficiency area than maybe is identified.  If it is felt that it fits better in one area than another, please check with your state advisor or the national staff.  When filling out the award application please give sufficient explanation which supports placement in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agricultural proficiency award areas approved for sponsorship by the National FFA Board of Directors for 2001 and beyond --(Remember, they must have sponsorship to be offered for any given year.)
</a:t>
          </a:r>
          <a:r>
            <a:rPr lang="en-US" cap="none" sz="1000" b="1" i="0" u="none" baseline="0">
              <a:solidFill>
                <a:srgbClr val="000000"/>
              </a:solidFill>
              <a:latin typeface="Arial"/>
              <a:ea typeface="Arial"/>
              <a:cs typeface="Arial"/>
            </a:rPr>
            <a:t>Agricultural Communications</a:t>
          </a:r>
          <a:r>
            <a:rPr lang="en-US" cap="none" sz="1000" b="0" i="0" u="none" baseline="0">
              <a:solidFill>
                <a:srgbClr val="000000"/>
              </a:solidFill>
              <a:latin typeface="Arial"/>
              <a:ea typeface="Arial"/>
              <a:cs typeface="Arial"/>
            </a:rPr>
            <a:t>-typically includes programs in which a student is placed at a newspaper or other agricultural print (such as magazines) facilities to obtain training and practical experience in writing and publicizing in preparation for a writing communications career. Programs may also be at radio, TV stations, fair media rooms, or other businesses requiring speaking skills and knowledge of agriculture.  Also includes any use of technology (such as websites) aimed at communicating the story of agriculture.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Mechanization and Technical Systems Cluster</a:t>
          </a:r>
          <a:r>
            <a:rPr lang="en-US" cap="none" sz="1000" b="0" i="0" u="none" baseline="0">
              <a:solidFill>
                <a:srgbClr val="000000"/>
              </a:solidFill>
              <a:latin typeface="Arial"/>
              <a:ea typeface="Arial"/>
              <a:cs typeface="Arial"/>
            </a:rPr>
            <a:t>- (will only be split into the below categories if, and when adequate funding from sponsorships is acquired, otherwise Agricultural Mechanization and Technical Systems will include all of the following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Design and Fabrication</a:t>
          </a:r>
          <a:r>
            <a:rPr lang="en-US" cap="none" sz="1000" b="0" i="0" u="none" baseline="0">
              <a:solidFill>
                <a:srgbClr val="000000"/>
              </a:solidFill>
              <a:latin typeface="Arial"/>
              <a:ea typeface="Arial"/>
              <a:cs typeface="Arial"/>
            </a:rPr>
            <a:t>-involves the design, and construction of agricultural equipment
</a:t>
          </a:r>
          <a:r>
            <a:rPr lang="en-US" cap="none" sz="1000" b="0" i="0" u="none" baseline="0">
              <a:solidFill>
                <a:srgbClr val="000000"/>
              </a:solidFill>
              <a:latin typeface="Arial"/>
              <a:ea typeface="Arial"/>
              <a:cs typeface="Arial"/>
            </a:rPr>
            <a:t>    and/or structures or the structural materials selection and/or implementation of plans for utilizing concrete, 
</a:t>
          </a:r>
          <a:r>
            <a:rPr lang="en-US" cap="none" sz="1000" b="0" i="0" u="none" baseline="0">
              <a:solidFill>
                <a:srgbClr val="000000"/>
              </a:solidFill>
              <a:latin typeface="Arial"/>
              <a:ea typeface="Arial"/>
              <a:cs typeface="Arial"/>
            </a:rPr>
            <a:t>    electricity, plumbing, heating, ventilation, and/or air conditioning into agricultural settings.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Repair and Maintenance</a:t>
          </a:r>
          <a:r>
            <a:rPr lang="en-US" cap="none" sz="1000" b="0" i="0" u="none" baseline="0">
              <a:solidFill>
                <a:srgbClr val="000000"/>
              </a:solidFill>
              <a:latin typeface="Arial"/>
              <a:ea typeface="Arial"/>
              <a:cs typeface="Arial"/>
            </a:rPr>
            <a:t>-involves the repair and maintenance of agricultural equipment, 
</a:t>
          </a:r>
          <a:r>
            <a:rPr lang="en-US" cap="none" sz="1000" b="0" i="0" u="none" baseline="0">
              <a:solidFill>
                <a:srgbClr val="000000"/>
              </a:solidFill>
              <a:latin typeface="Arial"/>
              <a:ea typeface="Arial"/>
              <a:cs typeface="Arial"/>
            </a:rPr>
            <a:t>    (including lawn equipment) and/or structures.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Energy Systems</a:t>
          </a:r>
          <a:r>
            <a:rPr lang="en-US" cap="none" sz="1000" b="0" i="0" u="none" baseline="0">
              <a:solidFill>
                <a:srgbClr val="000000"/>
              </a:solidFill>
              <a:latin typeface="Arial"/>
              <a:ea typeface="Arial"/>
              <a:cs typeface="Arial"/>
            </a:rPr>
            <a:t> (Ag. Power)-involves the adjustments, repairs, and maintenance of 
</a:t>
          </a:r>
          <a:r>
            <a:rPr lang="en-US" cap="none" sz="1000" b="0" i="0" u="none" baseline="0">
              <a:solidFill>
                <a:srgbClr val="000000"/>
              </a:solidFill>
              <a:latin typeface="Arial"/>
              <a:ea typeface="Arial"/>
              <a:cs typeface="Arial"/>
            </a:rPr>
            <a:t>    agricultural power systems including mechanical power, electrical power, chemical power, wind power, solar power 
</a:t>
          </a:r>
          <a:r>
            <a:rPr lang="en-US" cap="none" sz="1000" b="0" i="0" u="none" baseline="0">
              <a:solidFill>
                <a:srgbClr val="000000"/>
              </a:solidFill>
              <a:latin typeface="Arial"/>
              <a:ea typeface="Arial"/>
              <a:cs typeface="Arial"/>
            </a:rPr>
            <a:t>    and/or water power.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-involves students working in assembling, transporting, processing, fabricating, mixing, packaging, and storing food and nonfood agricultural products.  Programs may include processing meat, milk, honey, cheese, raisins and other dried fruits, maple syrup and/or other food processing.  Non-food products could include by-products processing such as meat, bone, fish and blood meal, tallow, making compost, hides, processing of wool &amp; cotton, cubing &amp; pelleting of forages, producing bird seed and other pet foods.  NOTE:  Processing of forest products is no longer part of the Agricultural Processing area.  See Forest Management and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 and/or Service Cluster </a:t>
          </a:r>
          <a:r>
            <a:rPr lang="en-US" cap="none" sz="1000" b="0" i="0" u="none" baseline="0">
              <a:solidFill>
                <a:srgbClr val="000000"/>
              </a:solidFill>
              <a:latin typeface="Arial"/>
              <a:ea typeface="Arial"/>
              <a:cs typeface="Arial"/>
            </a:rPr>
            <a:t>(will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a:t>
          </a:r>
          <a:r>
            <a:rPr lang="en-US" cap="none" sz="1000" b="0" i="0" u="none" baseline="0">
              <a:solidFill>
                <a:srgbClr val="000000"/>
              </a:solidFill>
              <a:latin typeface="Arial"/>
              <a:ea typeface="Arial"/>
              <a:cs typeface="Arial"/>
            </a:rPr>
            <a:t>-involves students working in sales of feed, seed, fertilizer or agricultural chemicals.  Students
</a:t>
          </a:r>
          <a:r>
            <a:rPr lang="en-US" cap="none" sz="1000" b="0" i="0" u="none" baseline="0">
              <a:solidFill>
                <a:srgbClr val="000000"/>
              </a:solidFill>
              <a:latin typeface="Arial"/>
              <a:ea typeface="Arial"/>
              <a:cs typeface="Arial"/>
            </a:rPr>
            <a:t>     may also own businesses that involve the sales of agricultural equipment, machinery or structures.  Activities may 
</a:t>
          </a:r>
          <a:r>
            <a:rPr lang="en-US" cap="none" sz="1000" b="0" i="0" u="none" baseline="0">
              <a:solidFill>
                <a:srgbClr val="000000"/>
              </a:solidFill>
              <a:latin typeface="Arial"/>
              <a:ea typeface="Arial"/>
              <a:cs typeface="Arial"/>
            </a:rPr>
            <a:t>     also include the merchandising of crops, livestock, processed agricultural commodities, horticultural or forestry 
</a:t>
          </a:r>
          <a:r>
            <a:rPr lang="en-US" cap="none" sz="1000" b="0" i="0" u="none" baseline="0">
              <a:solidFill>
                <a:srgbClr val="000000"/>
              </a:solidFill>
              <a:latin typeface="Arial"/>
              <a:ea typeface="Arial"/>
              <a:cs typeface="Arial"/>
            </a:rPr>
            <a:t>     items at either the retail or wholesale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Services</a:t>
          </a:r>
          <a:r>
            <a:rPr lang="en-US" cap="none" sz="1000" b="0" i="0" u="none" baseline="0">
              <a:solidFill>
                <a:srgbClr val="000000"/>
              </a:solidFill>
              <a:latin typeface="Arial"/>
              <a:ea typeface="Arial"/>
              <a:cs typeface="Arial"/>
            </a:rPr>
            <a:t>-involves students working in custom equipment operation and maintenance, agricultural 
</a:t>
          </a:r>
          <a:r>
            <a:rPr lang="en-US" cap="none" sz="1000" b="0" i="0" u="none" baseline="0">
              <a:solidFill>
                <a:srgbClr val="000000"/>
              </a:solidFill>
              <a:latin typeface="Arial"/>
              <a:ea typeface="Arial"/>
              <a:cs typeface="Arial"/>
            </a:rPr>
            <a:t>     management and financial services, agricultural education related services, animal breeding services, custom 
</a:t>
          </a:r>
          <a:r>
            <a:rPr lang="en-US" cap="none" sz="1000" b="0" i="0" u="none" baseline="0">
              <a:solidFill>
                <a:srgbClr val="000000"/>
              </a:solidFill>
              <a:latin typeface="Arial"/>
              <a:ea typeface="Arial"/>
              <a:cs typeface="Arial"/>
            </a:rPr>
            <a:t>     baling, crop scouting, horse shoeing, taxidermy services, animal hospital services, custom and contract feeding 
</a:t>
          </a:r>
          <a:r>
            <a:rPr lang="en-US" cap="none" sz="1000" b="0" i="0" u="none" baseline="0">
              <a:solidFill>
                <a:srgbClr val="000000"/>
              </a:solidFill>
              <a:latin typeface="Arial"/>
              <a:ea typeface="Arial"/>
              <a:cs typeface="Arial"/>
            </a:rPr>
            <a:t>     services or other appropriate services offered through agricultural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Aquaculture</a:t>
          </a:r>
          <a:r>
            <a:rPr lang="en-US" cap="none" sz="1000" b="0" i="0" u="none" baseline="0">
              <a:solidFill>
                <a:srgbClr val="000000"/>
              </a:solidFill>
              <a:latin typeface="Arial"/>
              <a:ea typeface="Arial"/>
              <a:cs typeface="Arial"/>
            </a:rPr>
            <a:t>-using the best management practices available to produce and market aquatic plants and animals.  Programs may include catfish farming, shrimp farming, crawfish farming, mollusks, salmon ranching, tropical fish rearing and tilipia culture.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Beef Production</a:t>
          </a:r>
          <a:r>
            <a:rPr lang="en-US" cap="none" sz="1000" b="0" i="0" u="none" baseline="0">
              <a:solidFill>
                <a:srgbClr val="000000"/>
              </a:solidFill>
              <a:latin typeface="Arial"/>
              <a:ea typeface="Arial"/>
              <a:cs typeface="Arial"/>
            </a:rPr>
            <a:t>-using the best management practices available to efficiently produce and market beef.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Dairy Production</a:t>
          </a:r>
          <a:r>
            <a:rPr lang="en-US" cap="none" sz="1000" b="0" i="0" u="none" baseline="0">
              <a:solidFill>
                <a:srgbClr val="000000"/>
              </a:solidFill>
              <a:latin typeface="Arial"/>
              <a:ea typeface="Arial"/>
              <a:cs typeface="Arial"/>
            </a:rPr>
            <a:t>-using the best management practices available to efficiently produce and market dairy cattle and dairy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Agricultural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and crop related proficiencies.  Must include at least one livestock and at least one crop related proficiency.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Crop Production</a:t>
          </a:r>
          <a:r>
            <a:rPr lang="en-US" cap="none" sz="1000" b="0" i="0" u="none" baseline="0">
              <a:solidFill>
                <a:srgbClr val="000000"/>
              </a:solidFill>
              <a:latin typeface="Arial"/>
              <a:ea typeface="Arial"/>
              <a:cs typeface="Arial"/>
            </a:rPr>
            <a:t>-using the best management practices available to efficiently produce and market two or more crop related proficiencies such as: grain production, fiber/oil production, forage production, specialty crop production, vegetable production, or fruit production.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Horticulture</a:t>
          </a:r>
          <a:r>
            <a:rPr lang="en-US" cap="none" sz="1000" b="0" i="0" u="none" baseline="0">
              <a:solidFill>
                <a:srgbClr val="000000"/>
              </a:solidFill>
              <a:latin typeface="Arial"/>
              <a:ea typeface="Arial"/>
              <a:cs typeface="Arial"/>
            </a:rPr>
            <a:t>-using the best management practices available to efficiently manage two or more of the following proficiency areas: Floriculture, Landscape Management, Nursery Operations, or Turf Grass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Livestock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related proficiencies such as beef, dairy, swine, equine, specialty animals, small animal production, or poultry.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Agricultural Technology</a:t>
          </a:r>
          <a:r>
            <a:rPr lang="en-US" cap="none" sz="1000" b="0" i="0" u="none" baseline="0">
              <a:solidFill>
                <a:srgbClr val="000000"/>
              </a:solidFill>
              <a:latin typeface="Arial"/>
              <a:ea typeface="Arial"/>
              <a:cs typeface="Arial"/>
            </a:rPr>
            <a:t>-involves students gaining experiences in new and emerging agricultural technologies, such as agri-science, biotechnology lab research, computers and other new and emerging technologies that are not covered in any of the existing award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Environmental Science and Natural Resources Management</a:t>
          </a:r>
          <a:r>
            <a:rPr lang="en-US" cap="none" sz="1000" b="0" i="0" u="none" baseline="0">
              <a:solidFill>
                <a:srgbClr val="000000"/>
              </a:solidFill>
              <a:latin typeface="Arial"/>
              <a:ea typeface="Arial"/>
              <a:cs typeface="Arial"/>
            </a:rPr>
            <a:t>-typically results in FFA members receiving practical experiences concerned with the principles and practices of managing and/or improving the environment and natural resources.  Activities may include management of agriculture waste, recycling of agriculture products, environmental clean-ups, conservation corps, agricultural energy usage, multiple uses of resources, land use regulations including soil, water and air quality, preservation of wetlands, shorelines and grasslands, wildlife surveys, erosion prevention practices, public relations and education concerning pollution.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Equine Science</a:t>
          </a:r>
          <a:r>
            <a:rPr lang="en-US" cap="none" sz="1000" b="0" i="0" u="none" baseline="0">
              <a:solidFill>
                <a:srgbClr val="000000"/>
              </a:solidFill>
              <a:latin typeface="Arial"/>
              <a:ea typeface="Arial"/>
              <a:cs typeface="Arial"/>
            </a:rPr>
            <a:t>-typically provides insights into horse production, breeding, marketing, showing and other aspects of the equine industry.  Programs may also include calf roping, barrel racing, rodeo, racing, riding lessons and therapeutic horseback riding if horses are owned and/or managed by the member.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Fiber and Oil Crop Production</a:t>
          </a:r>
          <a:r>
            <a:rPr lang="en-US" cap="none" sz="1000" b="0" i="0" u="none" baseline="0">
              <a:solidFill>
                <a:srgbClr val="000000"/>
              </a:solidFill>
              <a:latin typeface="Arial"/>
              <a:ea typeface="Arial"/>
              <a:cs typeface="Arial"/>
            </a:rPr>
            <a:t>-using the best management practices available to efficiently produce and market crops for fiber and/or oil; such as, cotton, sisal, hemp, soybeans, flax, mustard, canola, castor beans, sunflower, peanuts, dill, spearmint, and safflower.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Floriculture</a:t>
          </a:r>
          <a:r>
            <a:rPr lang="en-US" cap="none" sz="1000" b="0" i="0" u="none" baseline="0">
              <a:solidFill>
                <a:srgbClr val="000000"/>
              </a:solidFill>
              <a:latin typeface="Arial"/>
              <a:ea typeface="Arial"/>
              <a:cs typeface="Arial"/>
            </a:rPr>
            <a:t>-using the best management practices available to efficiently produce and market field or greenhouse production of flowers (fresh and dried), foliage, and related plant materials for ornamental purposes, including the arranging, packaging and marketing of these materials.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Food Science and Technology</a:t>
          </a:r>
          <a:r>
            <a:rPr lang="en-US" cap="none" sz="1000" b="0" i="0" u="none" baseline="0">
              <a:solidFill>
                <a:srgbClr val="000000"/>
              </a:solidFill>
              <a:latin typeface="Arial"/>
              <a:ea typeface="Arial"/>
              <a:cs typeface="Arial"/>
            </a:rPr>
            <a:t>-involves students working for wages and or experience in the applying microbiology and biochemistry or food product research and development to improve taste, nutrition, quality and/or value of food.  Programs could include research, development of new products, food testing, grading and inspecting.  Work experience could be obtained at research facilities, in classroom/lab facilities, or by testing milk or other foods for quality and safety.  Food Science is not processing of food products, marketing or sales of food products, or food preparation and/or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Forage Production</a:t>
          </a:r>
          <a:r>
            <a:rPr lang="en-US" cap="none" sz="1000" b="0" i="0" u="none" baseline="0">
              <a:solidFill>
                <a:srgbClr val="000000"/>
              </a:solidFill>
              <a:latin typeface="Arial"/>
              <a:ea typeface="Arial"/>
              <a:cs typeface="Arial"/>
            </a:rPr>
            <a:t>-using the best management practices available to efficiently produce and market crops for forage such as: sorghum not used for grain, alfalfa, clover, brome grass, orchard grass, grain forages, corn and grass silages, and all pastures.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Forest Management and Products</a:t>
          </a:r>
          <a:r>
            <a:rPr lang="en-US" cap="none" sz="1000" b="0" i="0" u="none" baseline="0">
              <a:solidFill>
                <a:srgbClr val="000000"/>
              </a:solidFill>
              <a:latin typeface="Arial"/>
              <a:ea typeface="Arial"/>
              <a:cs typeface="Arial"/>
            </a:rPr>
            <a:t>-using the best management practices available to conserve or increase the economic value of a forest and/or forest products through such practices as thinning, pruning, weeding, stand improvement, reforestation, insect and disease control, planting, harvesting, Christmas tree farming, Forest Service, making and selling cedar shakes and firewood, and wood chips/mulch.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and/or Vegetable Cluster</a:t>
          </a:r>
          <a:r>
            <a:rPr lang="en-US" cap="none" sz="1000" b="0" i="0" u="none" baseline="0">
              <a:solidFill>
                <a:srgbClr val="000000"/>
              </a:solidFill>
              <a:latin typeface="Arial"/>
              <a:ea typeface="Arial"/>
              <a:cs typeface="Arial"/>
            </a:rPr>
            <a:t> (will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Production</a:t>
          </a:r>
          <a:r>
            <a:rPr lang="en-US" cap="none" sz="1000" b="0" i="0" u="none" baseline="0">
              <a:solidFill>
                <a:srgbClr val="000000"/>
              </a:solidFill>
              <a:latin typeface="Arial"/>
              <a:ea typeface="Arial"/>
              <a:cs typeface="Arial"/>
            </a:rPr>
            <a:t>-using the best management practices available to efficiently produce and market crops for fruit 
</a:t>
          </a:r>
          <a:r>
            <a:rPr lang="en-US" cap="none" sz="1000" b="0" i="0" u="none" baseline="0">
              <a:solidFill>
                <a:srgbClr val="000000"/>
              </a:solidFill>
              <a:latin typeface="Arial"/>
              <a:ea typeface="Arial"/>
              <a:cs typeface="Arial"/>
            </a:rPr>
            <a:t>    such as stone fruits, pome fruits, citrus fruits, pineapples, coconuts, berries, watermelon, grapes, nuts and all 
</a:t>
          </a:r>
          <a:r>
            <a:rPr lang="en-US" cap="none" sz="1000" b="0" i="0" u="none" baseline="0">
              <a:solidFill>
                <a:srgbClr val="000000"/>
              </a:solidFill>
              <a:latin typeface="Arial"/>
              <a:ea typeface="Arial"/>
              <a:cs typeface="Arial"/>
            </a:rPr>
            <a:t>    common fruits. (Pome Fruits include apples, mayhaws, and pears.  Stone fruits include peach, nectarine, plum, 
</a:t>
          </a:r>
          <a:r>
            <a:rPr lang="en-US" cap="none" sz="1000" b="0" i="0" u="none" baseline="0">
              <a:solidFill>
                <a:srgbClr val="000000"/>
              </a:solidFill>
              <a:latin typeface="Arial"/>
              <a:ea typeface="Arial"/>
              <a:cs typeface="Arial"/>
            </a:rPr>
            <a:t>    apricot and cherry)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Vegetable Production</a:t>
          </a:r>
          <a:r>
            <a:rPr lang="en-US" cap="none" sz="1000" b="0" i="0" u="none" baseline="0">
              <a:solidFill>
                <a:srgbClr val="000000"/>
              </a:solidFill>
              <a:latin typeface="Arial"/>
              <a:ea typeface="Arial"/>
              <a:cs typeface="Arial"/>
            </a:rPr>
            <a:t>-using the best management practices available to efficiently product and market crops 
</a:t>
          </a:r>
          <a:r>
            <a:rPr lang="en-US" cap="none" sz="1000" b="0" i="0" u="none" baseline="0">
              <a:solidFill>
                <a:srgbClr val="000000"/>
              </a:solidFill>
              <a:latin typeface="Arial"/>
              <a:ea typeface="Arial"/>
              <a:cs typeface="Arial"/>
            </a:rPr>
            <a:t>    such as beans, potatoes, pumpkins, sweet corn, tomatoes, onions, zucchini, hot peppers, all canning vegetables 
</a:t>
          </a:r>
          <a:r>
            <a:rPr lang="en-US" cap="none" sz="1000" b="0" i="0" u="none" baseline="0">
              <a:solidFill>
                <a:srgbClr val="000000"/>
              </a:solidFill>
              <a:latin typeface="Arial"/>
              <a:ea typeface="Arial"/>
              <a:cs typeface="Arial"/>
            </a:rPr>
            <a:t>    and all common garden vegetables.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Grain Production</a:t>
          </a:r>
          <a:r>
            <a:rPr lang="en-US" cap="none" sz="1000" b="0" i="0" u="none" baseline="0">
              <a:solidFill>
                <a:srgbClr val="000000"/>
              </a:solidFill>
              <a:latin typeface="Arial"/>
              <a:ea typeface="Arial"/>
              <a:cs typeface="Arial"/>
            </a:rPr>
            <a:t>-using the best management practices available to efficiently produce and market crops for grain production such as corn, barley (including the malting types), millet, buckwheat, oats, grain sorghum, milo, wheat, rice and rye.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Home and/or Community Development</a:t>
          </a:r>
          <a:r>
            <a:rPr lang="en-US" cap="none" sz="1000" b="0" i="0" u="none" baseline="0">
              <a:solidFill>
                <a:srgbClr val="000000"/>
              </a:solidFill>
              <a:latin typeface="Arial"/>
              <a:ea typeface="Arial"/>
              <a:cs typeface="Arial"/>
            </a:rPr>
            <a:t>-typically involves improving and protecting the beauty of an area by using natural vegetation or commercial ornamental plants and/or modernizing the home for better health and comfort through installation or improvement of water and sanitary facilities, heating and air conditioning or labor saving devices. Also includes community development activities such as volunteerism, community development and community betterment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Landscape Management</a:t>
          </a:r>
          <a:r>
            <a:rPr lang="en-US" cap="none" sz="1000" b="0" i="0" u="none" baseline="0">
              <a:solidFill>
                <a:srgbClr val="000000"/>
              </a:solidFill>
              <a:latin typeface="Arial"/>
              <a:ea typeface="Arial"/>
              <a:cs typeface="Arial"/>
            </a:rPr>
            <a:t>-typically involves experiences of planting and maintaining plants and shrubs, landscaping and outdoor beautification, groundskeeping, sprinkler installations and improvement of recreational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Nursery Operations</a:t>
          </a:r>
          <a:r>
            <a:rPr lang="en-US" cap="none" sz="1000" b="0" i="0" u="none" baseline="0">
              <a:solidFill>
                <a:srgbClr val="000000"/>
              </a:solidFill>
              <a:latin typeface="Arial"/>
              <a:ea typeface="Arial"/>
              <a:cs typeface="Arial"/>
            </a:rPr>
            <a:t>-typically provides students with job-entry experience in areas such as turf, plants, shrubs and/or tree production for the purpose of transplanting or propagation.  Could include water garden plants if produced to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-typically strives to develop outdoor recreational activities as the primary land use.  Some activities best suited to family use or as income-producing enterprises are vacation cabins and cottages, camping areas, fishing, hunting, shooting preserves, guide services, riding stables, vacation farms and guest ranches, natural scenic or historic areas, and rodeo events where member does not own or manage animals.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Poultry Production</a:t>
          </a:r>
          <a:r>
            <a:rPr lang="en-US" cap="none" sz="1000" b="0" i="0" u="none" baseline="0">
              <a:solidFill>
                <a:srgbClr val="000000"/>
              </a:solidFill>
              <a:latin typeface="Arial"/>
              <a:ea typeface="Arial"/>
              <a:cs typeface="Arial"/>
            </a:rPr>
            <a:t>-using the best management practices available to efficiently produce and market chickens, turkeys, domestic fowl such as ducks, geese and guinea, and their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Sheep Production</a:t>
          </a:r>
          <a:r>
            <a:rPr lang="en-US" cap="none" sz="1000" b="0" i="0" u="none" baseline="0">
              <a:solidFill>
                <a:srgbClr val="000000"/>
              </a:solidFill>
              <a:latin typeface="Arial"/>
              <a:ea typeface="Arial"/>
              <a:cs typeface="Arial"/>
            </a:rPr>
            <a:t>-using the best management practices available to efficiently produce and market sheep and wool.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-using the best management practices available to efficiently produce and market small pet animals such as rabbits, cats, dogs, mice, hedgehogs, guinea pigs etc, and programs that typically provide a service in caring for the well being of pets.  Programs could include working at a pet shop, groomer, dog trainer, serving as a veterinary assistant, providing pet sitting services or working at a kennel.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Animal Production</a:t>
          </a:r>
          <a:r>
            <a:rPr lang="en-US" cap="none" sz="1000" b="0" i="0" u="none" baseline="0">
              <a:solidFill>
                <a:srgbClr val="000000"/>
              </a:solidFill>
              <a:latin typeface="Arial"/>
              <a:ea typeface="Arial"/>
              <a:cs typeface="Arial"/>
            </a:rPr>
            <a:t>-using the best management practices available to efficiently produce and market specialty animals not covered in any of the existing award categories, such as: bees, goats, mules, donkeys, miniature horses, mink, worms, ostriches, emus, alpacas or llamas.  Placement could include zoo worker or placement at any specialty animal facility.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Crop Production</a:t>
          </a:r>
          <a:r>
            <a:rPr lang="en-US" cap="none" sz="1000" b="0" i="0" u="none" baseline="0">
              <a:solidFill>
                <a:srgbClr val="000000"/>
              </a:solidFill>
              <a:latin typeface="Arial"/>
              <a:ea typeface="Arial"/>
              <a:cs typeface="Arial"/>
            </a:rPr>
            <a:t>-using the best management practices available to efficiently produce and market crops not covered in any of the existing award categories, such as: sugar beets, dry edible beans, gourds, tobacco, popcorn, Indian corn and other specialty corns, all grass seed production, herbs and spices, mushrooms, sugar cane, hops, sorghum cane, confectionary sunflowers, or production of crop seed.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Swine Production</a:t>
          </a:r>
          <a:r>
            <a:rPr lang="en-US" cap="none" sz="1000" b="0" i="0" u="none" baseline="0">
              <a:solidFill>
                <a:srgbClr val="000000"/>
              </a:solidFill>
              <a:latin typeface="Arial"/>
              <a:ea typeface="Arial"/>
              <a:cs typeface="Arial"/>
            </a:rPr>
            <a:t>-using the best management practices available to efficiently produce and market swine.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Turf Grass Management</a:t>
          </a:r>
          <a:r>
            <a:rPr lang="en-US" cap="none" sz="1000" b="0" i="0" u="none" baseline="0">
              <a:solidFill>
                <a:srgbClr val="000000"/>
              </a:solidFill>
              <a:latin typeface="Arial"/>
              <a:ea typeface="Arial"/>
              <a:cs typeface="Arial"/>
            </a:rPr>
            <a:t>-typically involves the planting and maintaining of turf for outdoor beautification, providing a lawn-mowing service, improvement of recreational areas, sod produced for sale, and golf course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Wildlife Production and Management</a:t>
          </a:r>
          <a:r>
            <a:rPr lang="en-US" cap="none" sz="1000" b="0" i="0" u="none" baseline="0">
              <a:solidFill>
                <a:srgbClr val="000000"/>
              </a:solidFill>
              <a:latin typeface="Arial"/>
              <a:ea typeface="Arial"/>
              <a:cs typeface="Arial"/>
            </a:rPr>
            <a:t>-typically strives to improve the availability of fish and wildlife through practices such as land and water habitat improvement, development of new land and water habitat, trapping, Fish &amp;Wildlife departments, Forest Service, Department of Natural Resources or the stocking of fish and wild game. Wildlife ducks, geese, quail and pheasants are eligible if used as an income enterprise.
</a:t>
          </a:r>
        </a:p>
      </xdr:txBody>
    </xdr:sp>
    <xdr:clientData/>
  </xdr:twoCellAnchor>
  <xdr:twoCellAnchor>
    <xdr:from>
      <xdr:col>28</xdr:col>
      <xdr:colOff>228600</xdr:colOff>
      <xdr:row>1</xdr:row>
      <xdr:rowOff>152400</xdr:rowOff>
    </xdr:from>
    <xdr:to>
      <xdr:col>32</xdr:col>
      <xdr:colOff>390525</xdr:colOff>
      <xdr:row>4</xdr:row>
      <xdr:rowOff>38100</xdr:rowOff>
    </xdr:to>
    <xdr:sp>
      <xdr:nvSpPr>
        <xdr:cNvPr id="9" name="Text 37"/>
        <xdr:cNvSpPr txBox="1">
          <a:spLocks noChangeArrowheads="1"/>
        </xdr:cNvSpPr>
      </xdr:nvSpPr>
      <xdr:spPr>
        <a:xfrm>
          <a:off x="8696325" y="314325"/>
          <a:ext cx="0" cy="37147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You can find Proficiency Award Area descriptions by going to cell AG 1.</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editAs="oneCell">
    <xdr:from>
      <xdr:col>1</xdr:col>
      <xdr:colOff>38100</xdr:colOff>
      <xdr:row>11</xdr:row>
      <xdr:rowOff>19050</xdr:rowOff>
    </xdr:from>
    <xdr:to>
      <xdr:col>3</xdr:col>
      <xdr:colOff>104775</xdr:colOff>
      <xdr:row>16</xdr:row>
      <xdr:rowOff>0</xdr:rowOff>
    </xdr:to>
    <xdr:pic>
      <xdr:nvPicPr>
        <xdr:cNvPr id="10" name="Picture 34" descr="Color FFA Emblem Med Quality - Size"/>
        <xdr:cNvPicPr preferRelativeResize="1">
          <a:picLocks noChangeAspect="1"/>
        </xdr:cNvPicPr>
      </xdr:nvPicPr>
      <xdr:blipFill>
        <a:blip r:embed="rId2"/>
        <a:stretch>
          <a:fillRect/>
        </a:stretch>
      </xdr:blipFill>
      <xdr:spPr>
        <a:xfrm>
          <a:off x="171450" y="1866900"/>
          <a:ext cx="8001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4</xdr:row>
      <xdr:rowOff>85725</xdr:rowOff>
    </xdr:from>
    <xdr:to>
      <xdr:col>11</xdr:col>
      <xdr:colOff>723900</xdr:colOff>
      <xdr:row>17</xdr:row>
      <xdr:rowOff>66675</xdr:rowOff>
    </xdr:to>
    <xdr:sp fLocksText="0">
      <xdr:nvSpPr>
        <xdr:cNvPr id="1" name="Text 1"/>
        <xdr:cNvSpPr txBox="1">
          <a:spLocks noChangeArrowheads="1"/>
        </xdr:cNvSpPr>
      </xdr:nvSpPr>
      <xdr:spPr>
        <a:xfrm>
          <a:off x="361950" y="876300"/>
          <a:ext cx="6076950" cy="2105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r>
            <a:rPr lang="en-US" cap="none" sz="1100" b="0" i="0" u="none" baseline="0">
              <a:solidFill>
                <a:srgbClr val="000000"/>
              </a:solidFill>
              <a:latin typeface="Arial"/>
              <a:ea typeface="Arial"/>
              <a:cs typeface="Arial"/>
            </a:rPr>
            <a:t> </a:t>
          </a:r>
        </a:p>
      </xdr:txBody>
    </xdr:sp>
    <xdr:clientData/>
  </xdr:twoCellAnchor>
  <xdr:twoCellAnchor editAs="absolute">
    <xdr:from>
      <xdr:col>1</xdr:col>
      <xdr:colOff>171450</xdr:colOff>
      <xdr:row>20</xdr:row>
      <xdr:rowOff>76200</xdr:rowOff>
    </xdr:from>
    <xdr:to>
      <xdr:col>11</xdr:col>
      <xdr:colOff>676275</xdr:colOff>
      <xdr:row>36</xdr:row>
      <xdr:rowOff>95250</xdr:rowOff>
    </xdr:to>
    <xdr:sp fLocksText="0">
      <xdr:nvSpPr>
        <xdr:cNvPr id="2" name="Text 2"/>
        <xdr:cNvSpPr txBox="1">
          <a:spLocks noChangeArrowheads="1"/>
        </xdr:cNvSpPr>
      </xdr:nvSpPr>
      <xdr:spPr>
        <a:xfrm>
          <a:off x="352425" y="3514725"/>
          <a:ext cx="6038850" cy="26289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p>
      </xdr:txBody>
    </xdr:sp>
    <xdr:clientData/>
  </xdr:twoCellAnchor>
  <xdr:twoCellAnchor editAs="absolute">
    <xdr:from>
      <xdr:col>1</xdr:col>
      <xdr:colOff>171450</xdr:colOff>
      <xdr:row>40</xdr:row>
      <xdr:rowOff>28575</xdr:rowOff>
    </xdr:from>
    <xdr:to>
      <xdr:col>11</xdr:col>
      <xdr:colOff>695325</xdr:colOff>
      <xdr:row>54</xdr:row>
      <xdr:rowOff>66675</xdr:rowOff>
    </xdr:to>
    <xdr:sp fLocksText="0">
      <xdr:nvSpPr>
        <xdr:cNvPr id="3" name="Text 4"/>
        <xdr:cNvSpPr txBox="1">
          <a:spLocks noChangeArrowheads="1"/>
        </xdr:cNvSpPr>
      </xdr:nvSpPr>
      <xdr:spPr>
        <a:xfrm>
          <a:off x="352425" y="6800850"/>
          <a:ext cx="6057900" cy="2381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p>
      </xdr:txBody>
    </xdr:sp>
    <xdr:clientData/>
  </xdr:twoCellAnchor>
  <xdr:twoCellAnchor editAs="oneCell">
    <xdr:from>
      <xdr:col>0</xdr:col>
      <xdr:colOff>57150</xdr:colOff>
      <xdr:row>56</xdr:row>
      <xdr:rowOff>0</xdr:rowOff>
    </xdr:from>
    <xdr:to>
      <xdr:col>1</xdr:col>
      <xdr:colOff>57150</xdr:colOff>
      <xdr:row>57</xdr:row>
      <xdr:rowOff>19050</xdr:rowOff>
    </xdr:to>
    <xdr:pic>
      <xdr:nvPicPr>
        <xdr:cNvPr id="4" name="Picture 7"/>
        <xdr:cNvPicPr preferRelativeResize="1">
          <a:picLocks noChangeAspect="1"/>
        </xdr:cNvPicPr>
      </xdr:nvPicPr>
      <xdr:blipFill>
        <a:blip r:embed="rId1"/>
        <a:stretch>
          <a:fillRect/>
        </a:stretch>
      </xdr:blipFill>
      <xdr:spPr>
        <a:xfrm>
          <a:off x="57150" y="9429750"/>
          <a:ext cx="180975" cy="180975"/>
        </a:xfrm>
        <a:prstGeom prst="rect">
          <a:avLst/>
        </a:prstGeom>
        <a:noFill/>
        <a:ln w="9525" cmpd="sng">
          <a:noFill/>
        </a:ln>
      </xdr:spPr>
    </xdr:pic>
    <xdr:clientData/>
  </xdr:twoCellAnchor>
  <xdr:twoCellAnchor>
    <xdr:from>
      <xdr:col>12</xdr:col>
      <xdr:colOff>428625</xdr:colOff>
      <xdr:row>4</xdr:row>
      <xdr:rowOff>19050</xdr:rowOff>
    </xdr:from>
    <xdr:to>
      <xdr:col>22</xdr:col>
      <xdr:colOff>561975</xdr:colOff>
      <xdr:row>20</xdr:row>
      <xdr:rowOff>47625</xdr:rowOff>
    </xdr:to>
    <xdr:sp>
      <xdr:nvSpPr>
        <xdr:cNvPr id="5" name="Text 6"/>
        <xdr:cNvSpPr txBox="1">
          <a:spLocks noChangeArrowheads="1"/>
        </xdr:cNvSpPr>
      </xdr:nvSpPr>
      <xdr:spPr>
        <a:xfrm>
          <a:off x="6886575" y="809625"/>
          <a:ext cx="6229350" cy="26765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 Performance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performance review section should be supported by details provided in the remainder of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Getting Started in this 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as it is related to this proficiency area.  Describe how you got started in this proficiency area.  What interested and motivated you to begin?
</a:t>
          </a:r>
          <a:r>
            <a:rPr lang="en-US" cap="none" sz="1000" b="0" i="0" u="none" baseline="0">
              <a:solidFill>
                <a:srgbClr val="000000"/>
              </a:solidFill>
              <a:latin typeface="Arial"/>
              <a:ea typeface="Arial"/>
              <a:cs typeface="Arial"/>
            </a:rPr>
            <a:t>This is the first impression the judges have of your program and application. Make it interesting and informative.  Think back to when you first started with this enterprise,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When you first got started in this proficiency area,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466725</xdr:colOff>
      <xdr:row>37</xdr:row>
      <xdr:rowOff>114300</xdr:rowOff>
    </xdr:from>
    <xdr:to>
      <xdr:col>22</xdr:col>
      <xdr:colOff>600075</xdr:colOff>
      <xdr:row>44</xdr:row>
      <xdr:rowOff>85725</xdr:rowOff>
    </xdr:to>
    <xdr:sp>
      <xdr:nvSpPr>
        <xdr:cNvPr id="6" name="Text 7"/>
        <xdr:cNvSpPr txBox="1">
          <a:spLocks noChangeArrowheads="1"/>
        </xdr:cNvSpPr>
      </xdr:nvSpPr>
      <xdr:spPr>
        <a:xfrm>
          <a:off x="6924675" y="6324600"/>
          <a:ext cx="6229350" cy="1238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any special advantage or disadvantages that had a major impact on your achievements in your supervised agricultural experience program.
</a:t>
          </a:r>
          <a:r>
            <a:rPr lang="en-US" cap="none" sz="1000" b="0" i="0" u="none" baseline="0">
              <a:solidFill>
                <a:srgbClr val="000000"/>
              </a:solidFill>
              <a:latin typeface="Arial"/>
              <a:ea typeface="Arial"/>
              <a:cs typeface="Arial"/>
            </a:rPr>
            <a:t>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161925</xdr:colOff>
      <xdr:row>4</xdr:row>
      <xdr:rowOff>57150</xdr:rowOff>
    </xdr:from>
    <xdr:to>
      <xdr:col>12</xdr:col>
      <xdr:colOff>0</xdr:colOff>
      <xdr:row>14</xdr:row>
      <xdr:rowOff>104775</xdr:rowOff>
    </xdr:to>
    <xdr:sp fLocksText="0">
      <xdr:nvSpPr>
        <xdr:cNvPr id="1" name="Text 1"/>
        <xdr:cNvSpPr txBox="1">
          <a:spLocks noChangeArrowheads="1"/>
        </xdr:cNvSpPr>
      </xdr:nvSpPr>
      <xdr:spPr>
        <a:xfrm>
          <a:off x="342900" y="914400"/>
          <a:ext cx="6115050" cy="1666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p>
      </xdr:txBody>
    </xdr:sp>
    <xdr:clientData/>
  </xdr:twoCellAnchor>
  <xdr:twoCellAnchor editAs="absolute">
    <xdr:from>
      <xdr:col>1</xdr:col>
      <xdr:colOff>171450</xdr:colOff>
      <xdr:row>17</xdr:row>
      <xdr:rowOff>57150</xdr:rowOff>
    </xdr:from>
    <xdr:to>
      <xdr:col>11</xdr:col>
      <xdr:colOff>723900</xdr:colOff>
      <xdr:row>26</xdr:row>
      <xdr:rowOff>95250</xdr:rowOff>
    </xdr:to>
    <xdr:sp fLocksText="0">
      <xdr:nvSpPr>
        <xdr:cNvPr id="2" name="Text 2"/>
        <xdr:cNvSpPr txBox="1">
          <a:spLocks noChangeArrowheads="1"/>
        </xdr:cNvSpPr>
      </xdr:nvSpPr>
      <xdr:spPr>
        <a:xfrm>
          <a:off x="352425" y="3057525"/>
          <a:ext cx="6086475" cy="1495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p>
      </xdr:txBody>
    </xdr:sp>
    <xdr:clientData/>
  </xdr:twoCellAnchor>
  <xdr:twoCellAnchor editAs="absolute">
    <xdr:from>
      <xdr:col>1</xdr:col>
      <xdr:colOff>161925</xdr:colOff>
      <xdr:row>30</xdr:row>
      <xdr:rowOff>47625</xdr:rowOff>
    </xdr:from>
    <xdr:to>
      <xdr:col>11</xdr:col>
      <xdr:colOff>723900</xdr:colOff>
      <xdr:row>40</xdr:row>
      <xdr:rowOff>76200</xdr:rowOff>
    </xdr:to>
    <xdr:sp fLocksText="0">
      <xdr:nvSpPr>
        <xdr:cNvPr id="3" name="Text 3"/>
        <xdr:cNvSpPr txBox="1">
          <a:spLocks noChangeArrowheads="1"/>
        </xdr:cNvSpPr>
      </xdr:nvSpPr>
      <xdr:spPr>
        <a:xfrm>
          <a:off x="342900" y="5229225"/>
          <a:ext cx="6096000" cy="1647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p>
      </xdr:txBody>
    </xdr:sp>
    <xdr:clientData/>
  </xdr:twoCellAnchor>
  <xdr:twoCellAnchor editAs="absolute">
    <xdr:from>
      <xdr:col>2</xdr:col>
      <xdr:colOff>9525</xdr:colOff>
      <xdr:row>43</xdr:row>
      <xdr:rowOff>66675</xdr:rowOff>
    </xdr:from>
    <xdr:to>
      <xdr:col>11</xdr:col>
      <xdr:colOff>723900</xdr:colOff>
      <xdr:row>54</xdr:row>
      <xdr:rowOff>0</xdr:rowOff>
    </xdr:to>
    <xdr:sp fLocksText="0">
      <xdr:nvSpPr>
        <xdr:cNvPr id="4" name="Text 4"/>
        <xdr:cNvSpPr txBox="1">
          <a:spLocks noChangeArrowheads="1"/>
        </xdr:cNvSpPr>
      </xdr:nvSpPr>
      <xdr:spPr>
        <a:xfrm>
          <a:off x="371475" y="7391400"/>
          <a:ext cx="6067425" cy="1714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Mouse and put cursor at the end of this line!  Delete this text to the left and then begin typing!</a:t>
          </a:r>
        </a:p>
      </xdr:txBody>
    </xdr:sp>
    <xdr:clientData/>
  </xdr:twoCellAnchor>
  <xdr:twoCellAnchor editAs="oneCell">
    <xdr:from>
      <xdr:col>0</xdr:col>
      <xdr:colOff>38100</xdr:colOff>
      <xdr:row>55</xdr:row>
      <xdr:rowOff>0</xdr:rowOff>
    </xdr:from>
    <xdr:to>
      <xdr:col>1</xdr:col>
      <xdr:colOff>38100</xdr:colOff>
      <xdr:row>56</xdr:row>
      <xdr:rowOff>19050</xdr:rowOff>
    </xdr:to>
    <xdr:pic>
      <xdr:nvPicPr>
        <xdr:cNvPr id="5" name="Picture 8"/>
        <xdr:cNvPicPr preferRelativeResize="1">
          <a:picLocks noChangeAspect="1"/>
        </xdr:cNvPicPr>
      </xdr:nvPicPr>
      <xdr:blipFill>
        <a:blip r:embed="rId1"/>
        <a:stretch>
          <a:fillRect/>
        </a:stretch>
      </xdr:blipFill>
      <xdr:spPr>
        <a:xfrm>
          <a:off x="38100" y="9267825"/>
          <a:ext cx="180975" cy="180975"/>
        </a:xfrm>
        <a:prstGeom prst="rect">
          <a:avLst/>
        </a:prstGeom>
        <a:noFill/>
        <a:ln w="9525" cmpd="sng">
          <a:noFill/>
        </a:ln>
      </xdr:spPr>
    </xdr:pic>
    <xdr:clientData/>
  </xdr:twoCellAnchor>
  <xdr:twoCellAnchor>
    <xdr:from>
      <xdr:col>12</xdr:col>
      <xdr:colOff>257175</xdr:colOff>
      <xdr:row>1</xdr:row>
      <xdr:rowOff>257175</xdr:rowOff>
    </xdr:from>
    <xdr:to>
      <xdr:col>23</xdr:col>
      <xdr:colOff>114300</xdr:colOff>
      <xdr:row>12</xdr:row>
      <xdr:rowOff>66675</xdr:rowOff>
    </xdr:to>
    <xdr:sp>
      <xdr:nvSpPr>
        <xdr:cNvPr id="6" name="Text 6"/>
        <xdr:cNvSpPr txBox="1">
          <a:spLocks noChangeArrowheads="1"/>
        </xdr:cNvSpPr>
      </xdr:nvSpPr>
      <xdr:spPr>
        <a:xfrm>
          <a:off x="6715125" y="485775"/>
          <a:ext cx="6562725" cy="17335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(Placement only) Briefly describe your placement in this proficiency area. (Include a description of the business/farm/facility, physical environment, size, number of employees, etc.)
</a:t>
          </a:r>
          <a:r>
            <a:rPr lang="en-US" cap="none" sz="1000" b="0" i="0" u="none" baseline="0">
              <a:solidFill>
                <a:srgbClr val="000000"/>
              </a:solidFill>
              <a:latin typeface="Arial"/>
              <a:ea typeface="Arial"/>
              <a:cs typeface="Arial"/>
            </a:rPr>
            <a:t>Describe your position, your responsibilities, number of hours worked and other important information that explains your placement position.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(Placement only) How has your job description changed during the time of your employment?
</a:t>
          </a:r>
          <a:r>
            <a:rPr lang="en-US" cap="none" sz="1000" b="0" i="0" u="none" baseline="0">
              <a:solidFill>
                <a:srgbClr val="000000"/>
              </a:solidFill>
              <a:latin typeface="Arial"/>
              <a:ea typeface="Arial"/>
              <a:cs typeface="Arial"/>
            </a:rPr>
            <a:t>Describe your responsibilities and note any changes that have occurred throughout your time in this position.  It is possible that you have changed your entire position.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266700</xdr:colOff>
      <xdr:row>27</xdr:row>
      <xdr:rowOff>57150</xdr:rowOff>
    </xdr:from>
    <xdr:to>
      <xdr:col>23</xdr:col>
      <xdr:colOff>123825</xdr:colOff>
      <xdr:row>37</xdr:row>
      <xdr:rowOff>47625</xdr:rowOff>
    </xdr:to>
    <xdr:sp>
      <xdr:nvSpPr>
        <xdr:cNvPr id="7" name="Text 7"/>
        <xdr:cNvSpPr txBox="1">
          <a:spLocks noChangeArrowheads="1"/>
        </xdr:cNvSpPr>
      </xdr:nvSpPr>
      <xdr:spPr>
        <a:xfrm>
          <a:off x="6724650" y="4676775"/>
          <a:ext cx="6562725" cy="1685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Analysis and Evaluation of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your level of achievement and progress towards your goals (such as skills, scope, etc.) in this award area, as related to the goals and objectives described on page 2, question 2. You will have learned many skills during your SAE.  In this section clarify how the skills you developed relate to your stated goals and objectives.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Describe the personal goals, educational goals and career goals you would like to achieve in the next ten years.  Where do you want to be in the future?  Be as specific as you can in describing each goal.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60</xdr:row>
      <xdr:rowOff>0</xdr:rowOff>
    </xdr:from>
    <xdr:to>
      <xdr:col>0</xdr:col>
      <xdr:colOff>180975</xdr:colOff>
      <xdr:row>61</xdr:row>
      <xdr:rowOff>19050</xdr:rowOff>
    </xdr:to>
    <xdr:pic>
      <xdr:nvPicPr>
        <xdr:cNvPr id="1" name="Picture 3"/>
        <xdr:cNvPicPr preferRelativeResize="1">
          <a:picLocks noChangeAspect="1"/>
        </xdr:cNvPicPr>
      </xdr:nvPicPr>
      <xdr:blipFill>
        <a:blip r:embed="rId1"/>
        <a:stretch>
          <a:fillRect/>
        </a:stretch>
      </xdr:blipFill>
      <xdr:spPr>
        <a:xfrm>
          <a:off x="0" y="10153650"/>
          <a:ext cx="180975" cy="180975"/>
        </a:xfrm>
        <a:prstGeom prst="rect">
          <a:avLst/>
        </a:prstGeom>
        <a:noFill/>
        <a:ln w="9525" cmpd="sng">
          <a:noFill/>
        </a:ln>
      </xdr:spPr>
    </xdr:pic>
    <xdr:clientData/>
  </xdr:twoCellAnchor>
  <xdr:twoCellAnchor>
    <xdr:from>
      <xdr:col>0</xdr:col>
      <xdr:colOff>361950</xdr:colOff>
      <xdr:row>0</xdr:row>
      <xdr:rowOff>28575</xdr:rowOff>
    </xdr:from>
    <xdr:to>
      <xdr:col>9</xdr:col>
      <xdr:colOff>685800</xdr:colOff>
      <xdr:row>6</xdr:row>
      <xdr:rowOff>133350</xdr:rowOff>
    </xdr:to>
    <xdr:sp>
      <xdr:nvSpPr>
        <xdr:cNvPr id="2" name="Text 8"/>
        <xdr:cNvSpPr txBox="1">
          <a:spLocks noChangeArrowheads="1"/>
        </xdr:cNvSpPr>
      </xdr:nvSpPr>
      <xdr:spPr>
        <a:xfrm>
          <a:off x="361950" y="28575"/>
          <a:ext cx="4848225" cy="10763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C. Place the Month, Day and Year your SAE began in Cell A15 (i.e. 9/1/98).
</a:t>
          </a:r>
          <a:r>
            <a:rPr lang="en-US" cap="none" sz="1000" b="1" i="0" u="none" baseline="0">
              <a:solidFill>
                <a:srgbClr val="000000"/>
              </a:solidFill>
              <a:latin typeface="Arial"/>
              <a:ea typeface="Arial"/>
              <a:cs typeface="Arial"/>
            </a:rPr>
            <a:t>   D. Place the Year in which your first year SAE ended in Cell A17.
</a:t>
          </a:r>
          <a:r>
            <a:rPr lang="en-US" cap="none" sz="1000" b="1" i="0" u="none" baseline="0">
              <a:solidFill>
                <a:srgbClr val="000000"/>
              </a:solidFill>
              <a:latin typeface="Arial"/>
              <a:ea typeface="Arial"/>
              <a:cs typeface="Arial"/>
            </a:rPr>
            <a:t>   E. The Tab key takes you to the next cell that will accept information.
</a:t>
          </a:r>
        </a:p>
      </xdr:txBody>
    </xdr:sp>
    <xdr:clientData/>
  </xdr:twoCellAnchor>
  <xdr:twoCellAnchor>
    <xdr:from>
      <xdr:col>12</xdr:col>
      <xdr:colOff>485775</xdr:colOff>
      <xdr:row>6</xdr:row>
      <xdr:rowOff>19050</xdr:rowOff>
    </xdr:from>
    <xdr:to>
      <xdr:col>21</xdr:col>
      <xdr:colOff>523875</xdr:colOff>
      <xdr:row>72</xdr:row>
      <xdr:rowOff>19050</xdr:rowOff>
    </xdr:to>
    <xdr:sp>
      <xdr:nvSpPr>
        <xdr:cNvPr id="3" name="Text 6"/>
        <xdr:cNvSpPr txBox="1">
          <a:spLocks noChangeArrowheads="1"/>
        </xdr:cNvSpPr>
      </xdr:nvSpPr>
      <xdr:spPr>
        <a:xfrm>
          <a:off x="7172325" y="990600"/>
          <a:ext cx="5524500" cy="11125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Scope, Income and Expense Summary for Placement-Type Supervised Agricultural Experience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“Placement” type of SAE involves the placing of students on farms, ranches, in agri-businesses, in school laboratories or at community facilities.  You do not own the facility or area where you are placed.  Some students work for wages while others work for the experiences that they receive. This helps you gain practical experience needed to enter and advance in your future occupation in the agricultural industry.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placement, you work toward achieving a list of specific agricultural skills.  You use the facilities and human resources provided by your employers, schools or community organizations to develop these essential skills that you will need for your career.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Hours Worked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Refers to both paid and unpaid hours of work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your program was conducted.  For the new student, the first record year can either be less or more than twelve months.  If you are enrolled in agricultural education and start your SAE program by September 1, you have the option to end the first year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Special Tip: Check with the state FFA advisor to determine state rule on length of year for first year students.
</a:t>
          </a:r>
          <a:r>
            <a:rPr lang="en-US" cap="none" sz="1000" b="1" i="0" u="none" baseline="0">
              <a:solidFill>
                <a:srgbClr val="000000"/>
              </a:solidFill>
              <a:latin typeface="Arial"/>
              <a:ea typeface="Arial"/>
              <a:cs typeface="Arial"/>
            </a:rPr>
            <a:t>Job Title or Type of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Provide a brief description of the work done, or the actual title assigned to the job you performed.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Research project on soil amendments
</a:t>
          </a:r>
          <a:r>
            <a:rPr lang="en-US" cap="none" sz="1000" b="0" i="0" u="none" baseline="0">
              <a:solidFill>
                <a:srgbClr val="000000"/>
              </a:solidFill>
              <a:latin typeface="Arial"/>
              <a:ea typeface="Arial"/>
              <a:cs typeface="Arial"/>
            </a:rPr>
            <a:t>Milker
</a:t>
          </a:r>
          <a:r>
            <a:rPr lang="en-US" cap="none" sz="1000" b="0" i="0" u="none" baseline="0">
              <a:solidFill>
                <a:srgbClr val="000000"/>
              </a:solidFill>
              <a:latin typeface="Arial"/>
              <a:ea typeface="Arial"/>
              <a:cs typeface="Arial"/>
            </a:rPr>
            <a:t>Field hand
</a:t>
          </a:r>
          <a:r>
            <a:rPr lang="en-US" cap="none" sz="1000" b="0" i="0" u="none" baseline="0">
              <a:solidFill>
                <a:srgbClr val="000000"/>
              </a:solidFill>
              <a:latin typeface="Arial"/>
              <a:ea typeface="Arial"/>
              <a:cs typeface="Arial"/>
            </a:rPr>
            <a:t>Driving tractor
</a:t>
          </a:r>
          <a:r>
            <a:rPr lang="en-US" cap="none" sz="1000" b="0" i="0" u="none" baseline="0">
              <a:solidFill>
                <a:srgbClr val="000000"/>
              </a:solidFill>
              <a:latin typeface="Arial"/>
              <a:ea typeface="Arial"/>
              <a:cs typeface="Arial"/>
            </a:rPr>
            <a:t>Floral designer
</a:t>
          </a:r>
          <a:r>
            <a:rPr lang="en-US" cap="none" sz="1000" b="0" i="0" u="none" baseline="0">
              <a:solidFill>
                <a:srgbClr val="000000"/>
              </a:solidFill>
              <a:latin typeface="Arial"/>
              <a:ea typeface="Arial"/>
              <a:cs typeface="Arial"/>
            </a:rPr>
            <a:t>Sales clerk in feed store
</a:t>
          </a:r>
          <a:r>
            <a:rPr lang="en-US" cap="none" sz="1000" b="0" i="0" u="none" baseline="0">
              <a:solidFill>
                <a:srgbClr val="000000"/>
              </a:solidFill>
              <a:latin typeface="Arial"/>
              <a:ea typeface="Arial"/>
              <a:cs typeface="Arial"/>
            </a:rPr>
            <a:t>Transplanting and potting plants
</a:t>
          </a:r>
          <a:r>
            <a:rPr lang="en-US" cap="none" sz="1000" b="0" i="0" u="none" baseline="0">
              <a:solidFill>
                <a:srgbClr val="000000"/>
              </a:solidFill>
              <a:latin typeface="Arial"/>
              <a:ea typeface="Arial"/>
              <a:cs typeface="Arial"/>
            </a:rPr>
            <a:t>Cleaning fish ponds
</a:t>
          </a:r>
          <a:r>
            <a:rPr lang="en-US" cap="none" sz="1000" b="0" i="0" u="none" baseline="0">
              <a:solidFill>
                <a:srgbClr val="000000"/>
              </a:solidFill>
              <a:latin typeface="Arial"/>
              <a:ea typeface="Arial"/>
              <a:cs typeface="Arial"/>
            </a:rPr>
            <a:t>Park attendant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Unpaid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number of hours you worked where the only compensation was the experience gained.
</a:t>
          </a:r>
          <a:r>
            <a:rPr lang="en-US" cap="none" sz="1000" b="1" i="0" u="none" baseline="0">
              <a:solidFill>
                <a:srgbClr val="000000"/>
              </a:solidFill>
              <a:latin typeface="Arial"/>
              <a:ea typeface="Arial"/>
              <a:cs typeface="Arial"/>
            </a:rPr>
            <a:t>Paid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number of hours you worked in which you received payment or wages for your effort.
</a:t>
          </a:r>
          <a:r>
            <a:rPr lang="en-US" cap="none" sz="1000" b="1" i="0" u="none" baseline="0">
              <a:solidFill>
                <a:srgbClr val="000000"/>
              </a:solidFill>
              <a:latin typeface="Arial"/>
              <a:ea typeface="Arial"/>
              <a:cs typeface="Arial"/>
            </a:rPr>
            <a:t>Total (C)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Add your paid and unpaid hours of work (completed through your SAE program) which were directly related to the award area in which you are applying.
</a:t>
          </a:r>
          <a:r>
            <a:rPr lang="en-US" cap="none" sz="1000" b="1" i="0" u="none" baseline="0">
              <a:solidFill>
                <a:srgbClr val="000000"/>
              </a:solidFill>
              <a:latin typeface="Arial"/>
              <a:ea typeface="Arial"/>
              <a:cs typeface="Arial"/>
            </a:rPr>
            <a:t>Gross Earnings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entire salary you earned before any payroll deductions were made for income taxes, social security, or other benefits.
</a:t>
          </a:r>
          <a:r>
            <a:rPr lang="en-US" cap="none" sz="1000" b="1" i="0" u="none" baseline="0">
              <a:solidFill>
                <a:srgbClr val="000000"/>
              </a:solidFill>
              <a:latin typeface="Arial"/>
              <a:ea typeface="Arial"/>
              <a:cs typeface="Arial"/>
            </a:rPr>
            <a:t>Total Expenditures (E)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of the expenses associated with the gross income from this job title or work, such as uniforms, safety equipment, employment agency fees, union dues, special tools and equipment you must provide, are reported in the total expenditures column.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tip: Do not include expenses associated with travel to and from your place of employment. The Internal Revenue Service does not consider this a business-related expense.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tip: Payroll deductions for state and federal taxes, social securities, and other forms of retirement, are not considered job-related expenses.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 Earnings (F)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earnings are the difference between gross earnings and total expenditures. It is the money left over and available to compensate a person for their labor or management. Subtract column E, total expenditures, from gross earnings, column D, to determine net earnings reported in column F.  
</a:t>
          </a:r>
          <a:r>
            <a:rPr lang="en-US" cap="none" sz="1000" b="0" i="0" u="none" baseline="0">
              <a:solidFill>
                <a:srgbClr val="000000"/>
              </a:solidFill>
              <a:latin typeface="Arial"/>
              <a:ea typeface="Arial"/>
              <a:cs typeface="Arial"/>
            </a:rPr>
            <a:t>Totals for Year
</a:t>
          </a:r>
          <a:r>
            <a:rPr lang="en-US" cap="none" sz="1000" b="0" i="0" u="none" baseline="0">
              <a:solidFill>
                <a:srgbClr val="000000"/>
              </a:solidFill>
              <a:latin typeface="Arial"/>
              <a:ea typeface="Arial"/>
              <a:cs typeface="Arial"/>
            </a:rPr>
            <a:t>The columns labeled unpaid, paid, total, gross earnings, total expenses and net earnings should be totaled for each year covered by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GRAND TOTALS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grand total of the unpaid, paid, total, gross earnings, total expenses and net earnings columns is calculated by adding together the totals for each year.
</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47</xdr:row>
      <xdr:rowOff>0</xdr:rowOff>
    </xdr:from>
    <xdr:to>
      <xdr:col>1</xdr:col>
      <xdr:colOff>0</xdr:colOff>
      <xdr:row>48</xdr:row>
      <xdr:rowOff>19050</xdr:rowOff>
    </xdr:to>
    <xdr:pic>
      <xdr:nvPicPr>
        <xdr:cNvPr id="1" name="Picture 3"/>
        <xdr:cNvPicPr preferRelativeResize="1">
          <a:picLocks noChangeAspect="1"/>
        </xdr:cNvPicPr>
      </xdr:nvPicPr>
      <xdr:blipFill>
        <a:blip r:embed="rId1"/>
        <a:stretch>
          <a:fillRect/>
        </a:stretch>
      </xdr:blipFill>
      <xdr:spPr>
        <a:xfrm>
          <a:off x="0" y="10506075"/>
          <a:ext cx="180975" cy="180975"/>
        </a:xfrm>
        <a:prstGeom prst="rect">
          <a:avLst/>
        </a:prstGeom>
        <a:noFill/>
        <a:ln w="9525" cmpd="sng">
          <a:noFill/>
        </a:ln>
      </xdr:spPr>
    </xdr:pic>
    <xdr:clientData/>
  </xdr:twoCellAnchor>
  <xdr:twoCellAnchor>
    <xdr:from>
      <xdr:col>11</xdr:col>
      <xdr:colOff>9525</xdr:colOff>
      <xdr:row>4</xdr:row>
      <xdr:rowOff>9525</xdr:rowOff>
    </xdr:from>
    <xdr:to>
      <xdr:col>21</xdr:col>
      <xdr:colOff>228600</xdr:colOff>
      <xdr:row>90</xdr:row>
      <xdr:rowOff>95250</xdr:rowOff>
    </xdr:to>
    <xdr:sp>
      <xdr:nvSpPr>
        <xdr:cNvPr id="2" name="Text 2"/>
        <xdr:cNvSpPr txBox="1">
          <a:spLocks noChangeArrowheads="1"/>
        </xdr:cNvSpPr>
      </xdr:nvSpPr>
      <xdr:spPr>
        <a:xfrm>
          <a:off x="7191375" y="657225"/>
          <a:ext cx="6315075" cy="169068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III. BALANCE SHEET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checking and assets convertible into cash within one year without disrupting the business.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 checking and savings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consists of those items that can readily be converted to cash.
</a:t>
          </a:r>
          <a:r>
            <a:rPr lang="en-US" cap="none" sz="1000" b="1" i="0" u="none" baseline="0">
              <a:solidFill>
                <a:srgbClr val="000000"/>
              </a:solidFill>
              <a:latin typeface="Arial"/>
              <a:ea typeface="Arial"/>
              <a:cs typeface="Arial"/>
            </a:rPr>
            <a:t>b. Cash value-bonds,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Remember that all life insurance does not have a cash value.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10 goats to your neighbor in December, but she will not pay you for four months. Until she has paid for the goats, the value of the sale should be listed as an account receivable.   Another example would be if you cared for your neighbor's yard while he was on vacation in November and December.  When he returns in January he will pay you.  The value of your service would be listed as an account receivable.
</a:t>
          </a:r>
          <a:r>
            <a:rPr lang="en-US" cap="none" sz="1000" b="1" i="0" u="none" baseline="0">
              <a:solidFill>
                <a:srgbClr val="000000"/>
              </a:solidFill>
              <a:latin typeface="Arial"/>
              <a:ea typeface="Arial"/>
              <a:cs typeface="Arial"/>
            </a:rPr>
            <a:t>d. Total current/operating inventory (all other current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Current/operating inventory includes all items that you would normally expect to have a useful or intended "life" in your SAE for 12 months.  All personal, non-capital property should be included in the inventory.  The inventory would include such items as merchandise held for resale, crops held for feed or sale, investments in growing crops, market animals,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inventory of capital goods, such as animals held for dairy, draft or
</a:t>
          </a:r>
          <a:r>
            <a:rPr lang="en-US" cap="none" sz="1000" b="0" i="0" u="none" baseline="0">
              <a:solidFill>
                <a:srgbClr val="000000"/>
              </a:solidFill>
              <a:latin typeface="Arial"/>
              <a:ea typeface="Arial"/>
              <a:cs typeface="Arial"/>
            </a:rPr>
            <a:t>     breeding, machinery, equipment, fixtures, land, buildings and other capital 
</a:t>
          </a:r>
          <a:r>
            <a:rPr lang="en-US" cap="none" sz="1000" b="0" i="0" u="none" baseline="0">
              <a:solidFill>
                <a:srgbClr val="000000"/>
              </a:solidFill>
              <a:latin typeface="Arial"/>
              <a:ea typeface="Arial"/>
              <a:cs typeface="Arial"/>
            </a:rPr>
            <a:t>     goods, are used in calculating non-current/capital assets on Line 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Total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Total of all current/operating assets.  (Sum of lines 1a+1b+1c+1d)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assets used in producing products that are not sold and converted into cash during a year.  These would include draft, pleasure and breeding livestock and poultry; depreciable, draft, pleasure and breeding livestock; machinery, equipment and fixtures; depreciable land improvements, buildings and fences; and land.  This includes only the candidate's portion of investment.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Total Assets (lines 2+3)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Current/Operating Liabilities (notes payable)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payable within the year.  This would include   operating loans, accrued taxes, accrued rent, lease payments, interest on liabilities, etc., balance on equipment and livestock purchased.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not due within a year.  They represent items that have a useful life of more than one year and are used by the candidate to produce a product 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Total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both the Current/Operating Liabilities and the Non-Current/Capital Liabilities of the candidate.  This equals line 5+6.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NET WORTH (LINE 4 MINUS LINE 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SUMMARY OF SOURCE AND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portion of the application has been designed to allow the candidate to pull together and summarize the source and use of all funds generated over the years covered by application. This will indicate other important aspects of their programs.  This summary provides a valuable tool in evaluating the accuracy of the financial information and to visualize the total investment made by the candidate in becoming established in an agricultural occupation.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Earnings from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money you have earned from your SAE experience.  This should come from Page 4, Grand Totals Column 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Other SAE Earnings NOT From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should be earnings from your SAE but not included in this award area application.  Examples:  You have applied in Floriculture with your work at the local flower shop.  You also had a position with the veterinarian in your area.  The earnings from the veterinarian's office would be recorded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Earnings from non-SAE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have earning that does not come from SAE activities.  Since this income will also become a part of the candidate's financial statement, it must be reported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Work at local pizza restaurant
</a:t>
          </a:r>
          <a:r>
            <a:rPr lang="en-US" cap="none" sz="1000" b="0" i="0" u="none" baseline="0">
              <a:solidFill>
                <a:srgbClr val="000000"/>
              </a:solidFill>
              <a:latin typeface="Arial"/>
              <a:ea typeface="Arial"/>
              <a:cs typeface="Arial"/>
            </a:rPr>
            <a:t>  Grocery bagging
</a:t>
          </a:r>
          <a:r>
            <a:rPr lang="en-US" cap="none" sz="1000" b="0" i="0" u="none" baseline="0">
              <a:solidFill>
                <a:srgbClr val="000000"/>
              </a:solidFill>
              <a:latin typeface="Arial"/>
              <a:ea typeface="Arial"/>
              <a:cs typeface="Arial"/>
            </a:rPr>
            <a:t>  Wait person
</a:t>
          </a:r>
          <a:r>
            <a:rPr lang="en-US" cap="none" sz="1000" b="0" i="0" u="none" baseline="0">
              <a:solidFill>
                <a:srgbClr val="000000"/>
              </a:solidFill>
              <a:latin typeface="Arial"/>
              <a:ea typeface="Arial"/>
              <a:cs typeface="Arial"/>
            </a:rPr>
            <a:t>  Babysitting
</a:t>
          </a:r>
          <a:r>
            <a:rPr lang="en-US" cap="none" sz="1000" b="0" i="0" u="none" baseline="0">
              <a:solidFill>
                <a:srgbClr val="000000"/>
              </a:solidFill>
              <a:latin typeface="Arial"/>
              <a:ea typeface="Arial"/>
              <a:cs typeface="Arial"/>
            </a:rPr>
            <a:t>  Gas station attendant
</a:t>
          </a:r>
          <a:r>
            <a:rPr lang="en-US" cap="none" sz="1000" b="0" i="0" u="none" baseline="0">
              <a:solidFill>
                <a:srgbClr val="000000"/>
              </a:solidFill>
              <a:latin typeface="Arial"/>
              <a:ea typeface="Arial"/>
              <a:cs typeface="Arial"/>
            </a:rPr>
            <a:t>  Newspaper route
</a:t>
          </a:r>
          <a:r>
            <a:rPr lang="en-US" cap="none" sz="1000" b="0" i="0" u="none" baseline="0">
              <a:solidFill>
                <a:srgbClr val="000000"/>
              </a:solidFill>
              <a:latin typeface="Arial"/>
              <a:ea typeface="Arial"/>
              <a:cs typeface="Arial"/>
            </a:rPr>
            <a:t>  Allowance for non-agricultural work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12. Income Other Than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Gifts, interest on savings, inheritances and awards- cash and non-cash, also have   an influence on the financial statement.  This income should be listed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Inherited five acres of land
</a:t>
          </a:r>
          <a:r>
            <a:rPr lang="en-US" cap="none" sz="1000" b="0" i="0" u="none" baseline="0">
              <a:solidFill>
                <a:srgbClr val="000000"/>
              </a:solidFill>
              <a:latin typeface="Arial"/>
              <a:ea typeface="Arial"/>
              <a:cs typeface="Arial"/>
            </a:rPr>
            <a:t>  One-fourth interest in John Deere tractor
</a:t>
          </a:r>
          <a:r>
            <a:rPr lang="en-US" cap="none" sz="1000" b="0" i="0" u="none" baseline="0">
              <a:solidFill>
                <a:srgbClr val="000000"/>
              </a:solidFill>
              <a:latin typeface="Arial"/>
              <a:ea typeface="Arial"/>
              <a:cs typeface="Arial"/>
            </a:rPr>
            <a:t>  129-piece set of hand tools
</a:t>
          </a:r>
          <a:r>
            <a:rPr lang="en-US" cap="none" sz="1000" b="0" i="0" u="none" baseline="0">
              <a:solidFill>
                <a:srgbClr val="000000"/>
              </a:solidFill>
              <a:latin typeface="Arial"/>
              <a:ea typeface="Arial"/>
              <a:cs typeface="Arial"/>
            </a:rPr>
            <a:t>  interest on savings account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 Total Earnings (lines 9+10+11+12)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Total educational expenses 
</a:t>
          </a:r>
          <a:r>
            <a:rPr lang="en-US" cap="none" sz="1000" b="0" i="0" u="none" baseline="0">
              <a:solidFill>
                <a:srgbClr val="000000"/>
              </a:solidFill>
              <a:latin typeface="Arial"/>
              <a:ea typeface="Arial"/>
              <a:cs typeface="Arial"/>
            </a:rPr>
            <a:t>      Expenses include tuition, registration fees and books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other personal expenses (including taxes and FICA)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Expenses would include all items for which you are personally responsible, such as house rent, utility cost, food, entertainment, auto expenses, insurance,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 Total Use of Funds (14a+14b)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190500</xdr:colOff>
      <xdr:row>0</xdr:row>
      <xdr:rowOff>28575</xdr:rowOff>
    </xdr:from>
    <xdr:to>
      <xdr:col>9</xdr:col>
      <xdr:colOff>85725</xdr:colOff>
      <xdr:row>3</xdr:row>
      <xdr:rowOff>133350</xdr:rowOff>
    </xdr:to>
    <xdr:sp>
      <xdr:nvSpPr>
        <xdr:cNvPr id="3" name="Text 31"/>
        <xdr:cNvSpPr txBox="1">
          <a:spLocks noChangeArrowheads="1"/>
        </xdr:cNvSpPr>
      </xdr:nvSpPr>
      <xdr:spPr>
        <a:xfrm>
          <a:off x="981075" y="28575"/>
          <a:ext cx="4533900" cy="5905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19050</xdr:rowOff>
    </xdr:from>
    <xdr:to>
      <xdr:col>13</xdr:col>
      <xdr:colOff>714375</xdr:colOff>
      <xdr:row>20</xdr:row>
      <xdr:rowOff>152400</xdr:rowOff>
    </xdr:to>
    <xdr:sp fLocksText="0">
      <xdr:nvSpPr>
        <xdr:cNvPr id="1" name="Text 1"/>
        <xdr:cNvSpPr txBox="1">
          <a:spLocks noChangeArrowheads="1"/>
        </xdr:cNvSpPr>
      </xdr:nvSpPr>
      <xdr:spPr>
        <a:xfrm>
          <a:off x="9525" y="1971675"/>
          <a:ext cx="6391275" cy="1428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backspace to delete this text and begin typing. Use Cursor to exit box.</a:t>
          </a:r>
        </a:p>
      </xdr:txBody>
    </xdr:sp>
    <xdr:clientData/>
  </xdr:twoCellAnchor>
  <xdr:twoCellAnchor editAs="oneCell">
    <xdr:from>
      <xdr:col>0</xdr:col>
      <xdr:colOff>47625</xdr:colOff>
      <xdr:row>58</xdr:row>
      <xdr:rowOff>9525</xdr:rowOff>
    </xdr:from>
    <xdr:to>
      <xdr:col>0</xdr:col>
      <xdr:colOff>228600</xdr:colOff>
      <xdr:row>59</xdr:row>
      <xdr:rowOff>28575</xdr:rowOff>
    </xdr:to>
    <xdr:pic>
      <xdr:nvPicPr>
        <xdr:cNvPr id="2" name="Picture 3"/>
        <xdr:cNvPicPr preferRelativeResize="1">
          <a:picLocks noChangeAspect="1"/>
        </xdr:cNvPicPr>
      </xdr:nvPicPr>
      <xdr:blipFill>
        <a:blip r:embed="rId1"/>
        <a:stretch>
          <a:fillRect/>
        </a:stretch>
      </xdr:blipFill>
      <xdr:spPr>
        <a:xfrm>
          <a:off x="47625" y="9144000"/>
          <a:ext cx="180975" cy="180975"/>
        </a:xfrm>
        <a:prstGeom prst="rect">
          <a:avLst/>
        </a:prstGeom>
        <a:noFill/>
        <a:ln w="9525" cmpd="sng">
          <a:noFill/>
        </a:ln>
      </xdr:spPr>
    </xdr:pic>
    <xdr:clientData/>
  </xdr:twoCellAnchor>
  <xdr:twoCellAnchor>
    <xdr:from>
      <xdr:col>1</xdr:col>
      <xdr:colOff>19050</xdr:colOff>
      <xdr:row>7</xdr:row>
      <xdr:rowOff>28575</xdr:rowOff>
    </xdr:from>
    <xdr:to>
      <xdr:col>7</xdr:col>
      <xdr:colOff>142875</xdr:colOff>
      <xdr:row>10</xdr:row>
      <xdr:rowOff>133350</xdr:rowOff>
    </xdr:to>
    <xdr:sp fLocksText="0">
      <xdr:nvSpPr>
        <xdr:cNvPr id="3" name="Text 5"/>
        <xdr:cNvSpPr txBox="1">
          <a:spLocks noChangeArrowheads="1"/>
        </xdr:cNvSpPr>
      </xdr:nvSpPr>
      <xdr:spPr>
        <a:xfrm>
          <a:off x="628650" y="1171575"/>
          <a:ext cx="3209925" cy="590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30</xdr:row>
      <xdr:rowOff>19050</xdr:rowOff>
    </xdr:from>
    <xdr:to>
      <xdr:col>13</xdr:col>
      <xdr:colOff>714375</xdr:colOff>
      <xdr:row>38</xdr:row>
      <xdr:rowOff>152400</xdr:rowOff>
    </xdr:to>
    <xdr:sp fLocksText="0">
      <xdr:nvSpPr>
        <xdr:cNvPr id="4" name="Text 6"/>
        <xdr:cNvSpPr txBox="1">
          <a:spLocks noChangeArrowheads="1"/>
        </xdr:cNvSpPr>
      </xdr:nvSpPr>
      <xdr:spPr>
        <a:xfrm>
          <a:off x="9525" y="4733925"/>
          <a:ext cx="6391275" cy="1428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backspace to delete this text and begin typing. Use Cursor to exit box.</a:t>
          </a:r>
        </a:p>
      </xdr:txBody>
    </xdr:sp>
    <xdr:clientData/>
  </xdr:twoCellAnchor>
  <xdr:twoCellAnchor>
    <xdr:from>
      <xdr:col>1</xdr:col>
      <xdr:colOff>19050</xdr:colOff>
      <xdr:row>25</xdr:row>
      <xdr:rowOff>28575</xdr:rowOff>
    </xdr:from>
    <xdr:to>
      <xdr:col>7</xdr:col>
      <xdr:colOff>142875</xdr:colOff>
      <xdr:row>28</xdr:row>
      <xdr:rowOff>133350</xdr:rowOff>
    </xdr:to>
    <xdr:sp fLocksText="0">
      <xdr:nvSpPr>
        <xdr:cNvPr id="5" name="Text 7"/>
        <xdr:cNvSpPr txBox="1">
          <a:spLocks noChangeArrowheads="1"/>
        </xdr:cNvSpPr>
      </xdr:nvSpPr>
      <xdr:spPr>
        <a:xfrm>
          <a:off x="628650" y="3933825"/>
          <a:ext cx="3209925" cy="590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48</xdr:row>
      <xdr:rowOff>19050</xdr:rowOff>
    </xdr:from>
    <xdr:to>
      <xdr:col>13</xdr:col>
      <xdr:colOff>714375</xdr:colOff>
      <xdr:row>56</xdr:row>
      <xdr:rowOff>152400</xdr:rowOff>
    </xdr:to>
    <xdr:sp fLocksText="0">
      <xdr:nvSpPr>
        <xdr:cNvPr id="6" name="Text 8"/>
        <xdr:cNvSpPr txBox="1">
          <a:spLocks noChangeArrowheads="1"/>
        </xdr:cNvSpPr>
      </xdr:nvSpPr>
      <xdr:spPr>
        <a:xfrm>
          <a:off x="9525" y="7496175"/>
          <a:ext cx="6391275" cy="1428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backspace to delete this text and begin typing. Use Cursor to exit box.</a:t>
          </a:r>
        </a:p>
      </xdr:txBody>
    </xdr:sp>
    <xdr:clientData/>
  </xdr:twoCellAnchor>
  <xdr:twoCellAnchor>
    <xdr:from>
      <xdr:col>1</xdr:col>
      <xdr:colOff>19050</xdr:colOff>
      <xdr:row>43</xdr:row>
      <xdr:rowOff>28575</xdr:rowOff>
    </xdr:from>
    <xdr:to>
      <xdr:col>7</xdr:col>
      <xdr:colOff>142875</xdr:colOff>
      <xdr:row>46</xdr:row>
      <xdr:rowOff>133350</xdr:rowOff>
    </xdr:to>
    <xdr:sp fLocksText="0">
      <xdr:nvSpPr>
        <xdr:cNvPr id="7" name="Text 9"/>
        <xdr:cNvSpPr txBox="1">
          <a:spLocks noChangeArrowheads="1"/>
        </xdr:cNvSpPr>
      </xdr:nvSpPr>
      <xdr:spPr>
        <a:xfrm>
          <a:off x="628650" y="6696075"/>
          <a:ext cx="3209925" cy="590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15</xdr:col>
      <xdr:colOff>0</xdr:colOff>
      <xdr:row>0</xdr:row>
      <xdr:rowOff>38100</xdr:rowOff>
    </xdr:from>
    <xdr:to>
      <xdr:col>26</xdr:col>
      <xdr:colOff>523875</xdr:colOff>
      <xdr:row>48</xdr:row>
      <xdr:rowOff>0</xdr:rowOff>
    </xdr:to>
    <xdr:sp>
      <xdr:nvSpPr>
        <xdr:cNvPr id="8" name="Text 10"/>
        <xdr:cNvSpPr txBox="1">
          <a:spLocks noChangeArrowheads="1"/>
        </xdr:cNvSpPr>
      </xdr:nvSpPr>
      <xdr:spPr>
        <a:xfrm>
          <a:off x="7038975" y="38100"/>
          <a:ext cx="7229475" cy="743902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IV. Skills &amp; Activities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Skills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Skills are specific tasks that you have practiced and have developed some level of competency.  Examples in Dairy Proficiency might be mastitis testing, mixing feed additives and artificial insemination.  In Sales &amp; Service Proficiency examples could be pricing and taking inventory.  These skills may not be practiced everyday.  Select your top six skills that you think were the most important that you gained during your placement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Skill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obtained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hours you devoted to the activity. How much time did you spend practicing this skill?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Skill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display merchandise to attract customers attention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100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Knowing that the way one displays merchandise affects the interest of the customers show, I learned to display the high profit fast-moving merchandise close to the area of heavy customer traffic.</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Skill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maintain sanitary facilities for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120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Sanitation in the small animal care facility was essential to prevent the spread of disease and parasites.  I learned to treat all incoming animals for external parasites before assigning them to a cage.  Cages were periodically steam cleaned to kill any parasite eggs that may have been deposited.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Skill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2000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Heat detection and artificial insemination of swine.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75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Detecting heat at the right time insures high conception rates and is essential to a successful A.I. program.  A sow in heat will have a swollen vulva and discharge.  She will stand without resistance.  I take a spirette catheter and turn it counter clockwise at a 45° angle into the vulva.  When you pass the cervix you are ready to squeeze in the sperm.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19050</xdr:rowOff>
    </xdr:from>
    <xdr:to>
      <xdr:col>13</xdr:col>
      <xdr:colOff>714375</xdr:colOff>
      <xdr:row>20</xdr:row>
      <xdr:rowOff>152400</xdr:rowOff>
    </xdr:to>
    <xdr:sp fLocksText="0">
      <xdr:nvSpPr>
        <xdr:cNvPr id="1" name="Text 1"/>
        <xdr:cNvSpPr txBox="1">
          <a:spLocks noChangeArrowheads="1"/>
        </xdr:cNvSpPr>
      </xdr:nvSpPr>
      <xdr:spPr>
        <a:xfrm>
          <a:off x="9525" y="1990725"/>
          <a:ext cx="6391275" cy="1428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backspace to delete this text and begin typing. Use Cursor to exit box.</a:t>
          </a:r>
        </a:p>
      </xdr:txBody>
    </xdr:sp>
    <xdr:clientData/>
  </xdr:twoCellAnchor>
  <xdr:twoCellAnchor editAs="oneCell">
    <xdr:from>
      <xdr:col>0</xdr:col>
      <xdr:colOff>47625</xdr:colOff>
      <xdr:row>58</xdr:row>
      <xdr:rowOff>0</xdr:rowOff>
    </xdr:from>
    <xdr:to>
      <xdr:col>0</xdr:col>
      <xdr:colOff>228600</xdr:colOff>
      <xdr:row>59</xdr:row>
      <xdr:rowOff>19050</xdr:rowOff>
    </xdr:to>
    <xdr:pic>
      <xdr:nvPicPr>
        <xdr:cNvPr id="2" name="Picture 3"/>
        <xdr:cNvPicPr preferRelativeResize="1">
          <a:picLocks noChangeAspect="1"/>
        </xdr:cNvPicPr>
      </xdr:nvPicPr>
      <xdr:blipFill>
        <a:blip r:embed="rId1"/>
        <a:stretch>
          <a:fillRect/>
        </a:stretch>
      </xdr:blipFill>
      <xdr:spPr>
        <a:xfrm>
          <a:off x="47625" y="9153525"/>
          <a:ext cx="180975" cy="180975"/>
        </a:xfrm>
        <a:prstGeom prst="rect">
          <a:avLst/>
        </a:prstGeom>
        <a:noFill/>
        <a:ln w="9525" cmpd="sng">
          <a:noFill/>
        </a:ln>
      </xdr:spPr>
    </xdr:pic>
    <xdr:clientData/>
  </xdr:twoCellAnchor>
  <xdr:twoCellAnchor>
    <xdr:from>
      <xdr:col>1</xdr:col>
      <xdr:colOff>19050</xdr:colOff>
      <xdr:row>7</xdr:row>
      <xdr:rowOff>28575</xdr:rowOff>
    </xdr:from>
    <xdr:to>
      <xdr:col>7</xdr:col>
      <xdr:colOff>142875</xdr:colOff>
      <xdr:row>10</xdr:row>
      <xdr:rowOff>133350</xdr:rowOff>
    </xdr:to>
    <xdr:sp fLocksText="0">
      <xdr:nvSpPr>
        <xdr:cNvPr id="3" name="Text 5"/>
        <xdr:cNvSpPr txBox="1">
          <a:spLocks noChangeArrowheads="1"/>
        </xdr:cNvSpPr>
      </xdr:nvSpPr>
      <xdr:spPr>
        <a:xfrm>
          <a:off x="628650" y="1190625"/>
          <a:ext cx="3209925" cy="590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28575</xdr:colOff>
      <xdr:row>30</xdr:row>
      <xdr:rowOff>28575</xdr:rowOff>
    </xdr:from>
    <xdr:to>
      <xdr:col>13</xdr:col>
      <xdr:colOff>733425</xdr:colOff>
      <xdr:row>38</xdr:row>
      <xdr:rowOff>161925</xdr:rowOff>
    </xdr:to>
    <xdr:sp fLocksText="0">
      <xdr:nvSpPr>
        <xdr:cNvPr id="4" name="Text 6"/>
        <xdr:cNvSpPr txBox="1">
          <a:spLocks noChangeArrowheads="1"/>
        </xdr:cNvSpPr>
      </xdr:nvSpPr>
      <xdr:spPr>
        <a:xfrm>
          <a:off x="28575" y="4762500"/>
          <a:ext cx="6391275" cy="1428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backspace to delete this text and begin typing. Use Cursor to exit box.</a:t>
          </a:r>
        </a:p>
      </xdr:txBody>
    </xdr:sp>
    <xdr:clientData/>
  </xdr:twoCellAnchor>
  <xdr:twoCellAnchor>
    <xdr:from>
      <xdr:col>1</xdr:col>
      <xdr:colOff>19050</xdr:colOff>
      <xdr:row>25</xdr:row>
      <xdr:rowOff>28575</xdr:rowOff>
    </xdr:from>
    <xdr:to>
      <xdr:col>7</xdr:col>
      <xdr:colOff>142875</xdr:colOff>
      <xdr:row>28</xdr:row>
      <xdr:rowOff>133350</xdr:rowOff>
    </xdr:to>
    <xdr:sp fLocksText="0">
      <xdr:nvSpPr>
        <xdr:cNvPr id="5" name="Text 7"/>
        <xdr:cNvSpPr txBox="1">
          <a:spLocks noChangeArrowheads="1"/>
        </xdr:cNvSpPr>
      </xdr:nvSpPr>
      <xdr:spPr>
        <a:xfrm>
          <a:off x="628650" y="3952875"/>
          <a:ext cx="3209925" cy="590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0</xdr:colOff>
      <xdr:row>48</xdr:row>
      <xdr:rowOff>19050</xdr:rowOff>
    </xdr:from>
    <xdr:to>
      <xdr:col>13</xdr:col>
      <xdr:colOff>704850</xdr:colOff>
      <xdr:row>56</xdr:row>
      <xdr:rowOff>152400</xdr:rowOff>
    </xdr:to>
    <xdr:sp fLocksText="0">
      <xdr:nvSpPr>
        <xdr:cNvPr id="6" name="Text 8"/>
        <xdr:cNvSpPr txBox="1">
          <a:spLocks noChangeArrowheads="1"/>
        </xdr:cNvSpPr>
      </xdr:nvSpPr>
      <xdr:spPr>
        <a:xfrm>
          <a:off x="0" y="7515225"/>
          <a:ext cx="6391275" cy="1428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backspace to delete this text and begin typing. Use Cursor to exit box.</a:t>
          </a:r>
        </a:p>
      </xdr:txBody>
    </xdr:sp>
    <xdr:clientData/>
  </xdr:twoCellAnchor>
  <xdr:twoCellAnchor>
    <xdr:from>
      <xdr:col>1</xdr:col>
      <xdr:colOff>19050</xdr:colOff>
      <xdr:row>43</xdr:row>
      <xdr:rowOff>28575</xdr:rowOff>
    </xdr:from>
    <xdr:to>
      <xdr:col>7</xdr:col>
      <xdr:colOff>142875</xdr:colOff>
      <xdr:row>46</xdr:row>
      <xdr:rowOff>133350</xdr:rowOff>
    </xdr:to>
    <xdr:sp fLocksText="0">
      <xdr:nvSpPr>
        <xdr:cNvPr id="7" name="Text 9"/>
        <xdr:cNvSpPr txBox="1">
          <a:spLocks noChangeArrowheads="1"/>
        </xdr:cNvSpPr>
      </xdr:nvSpPr>
      <xdr:spPr>
        <a:xfrm>
          <a:off x="628650" y="6715125"/>
          <a:ext cx="3209925" cy="590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15</xdr:col>
      <xdr:colOff>0</xdr:colOff>
      <xdr:row>0</xdr:row>
      <xdr:rowOff>38100</xdr:rowOff>
    </xdr:from>
    <xdr:to>
      <xdr:col>26</xdr:col>
      <xdr:colOff>523875</xdr:colOff>
      <xdr:row>48</xdr:row>
      <xdr:rowOff>0</xdr:rowOff>
    </xdr:to>
    <xdr:sp>
      <xdr:nvSpPr>
        <xdr:cNvPr id="8" name="Text 10"/>
        <xdr:cNvSpPr txBox="1">
          <a:spLocks noChangeArrowheads="1"/>
        </xdr:cNvSpPr>
      </xdr:nvSpPr>
      <xdr:spPr>
        <a:xfrm>
          <a:off x="7038975" y="38100"/>
          <a:ext cx="7229475" cy="745807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IV. Skills &amp; Activities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Skills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Skills are specific tasks that you have practiced and have developed some level of competency.  Examples in Dairy Proficiency might be mastitis testing, mixing feed additives and artificial insemination.  In Sales &amp; Service Proficiency examples could be pricing and taking inventory.  These skills may not be practiced everyday.  Select your top six skills that you think were the most important that you gained during your placement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Skill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obtained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hours you devoted to the activity. How much time did you spend practicing this skill?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Skill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display merchandise to attract customers attention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100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Knowing that the way one displays merchandise affects the interest of the customers show, I learned to display the high profit fast-moving merchandise close to the area of heavy customer traffic.</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Skill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maintain sanitary facilities for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120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Sanitation in the small animal care facility was essential to prevent the spread of disease and parasites.  I learned to treat all incoming animals for external parasites before assigning them to a cage.  Cages were periodically steam cleaned to kill any parasite eggs that may have been deposited.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Skill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2000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Heat detection and artificial insemination of swine.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75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Detecting heat at the right time insures high conception rates and is essential to a successful A.I. program.  A sow in heat will have a swollen vulva and discharge.  She will stand without resistance.  I take a spirette catheter and turn it counter clockwise at a 45° angle into the vulva.  When you pass the cervix you are ready to squeeze in the sperm.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19050</xdr:rowOff>
    </xdr:from>
    <xdr:to>
      <xdr:col>13</xdr:col>
      <xdr:colOff>714375</xdr:colOff>
      <xdr:row>20</xdr:row>
      <xdr:rowOff>152400</xdr:rowOff>
    </xdr:to>
    <xdr:sp fLocksText="0">
      <xdr:nvSpPr>
        <xdr:cNvPr id="1" name="Text 1"/>
        <xdr:cNvSpPr txBox="1">
          <a:spLocks noChangeArrowheads="1"/>
        </xdr:cNvSpPr>
      </xdr:nvSpPr>
      <xdr:spPr>
        <a:xfrm>
          <a:off x="9525" y="1971675"/>
          <a:ext cx="6391275" cy="1428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backspace to delete this text and begin typing. Use Cursor to exit box.</a:t>
          </a:r>
        </a:p>
      </xdr:txBody>
    </xdr:sp>
    <xdr:clientData/>
  </xdr:twoCellAnchor>
  <xdr:twoCellAnchor editAs="oneCell">
    <xdr:from>
      <xdr:col>0</xdr:col>
      <xdr:colOff>57150</xdr:colOff>
      <xdr:row>58</xdr:row>
      <xdr:rowOff>9525</xdr:rowOff>
    </xdr:from>
    <xdr:to>
      <xdr:col>0</xdr:col>
      <xdr:colOff>238125</xdr:colOff>
      <xdr:row>59</xdr:row>
      <xdr:rowOff>9525</xdr:rowOff>
    </xdr:to>
    <xdr:pic>
      <xdr:nvPicPr>
        <xdr:cNvPr id="2" name="Picture 3"/>
        <xdr:cNvPicPr preferRelativeResize="1">
          <a:picLocks noChangeAspect="1"/>
        </xdr:cNvPicPr>
      </xdr:nvPicPr>
      <xdr:blipFill>
        <a:blip r:embed="rId1"/>
        <a:stretch>
          <a:fillRect/>
        </a:stretch>
      </xdr:blipFill>
      <xdr:spPr>
        <a:xfrm>
          <a:off x="57150" y="9144000"/>
          <a:ext cx="180975" cy="180975"/>
        </a:xfrm>
        <a:prstGeom prst="rect">
          <a:avLst/>
        </a:prstGeom>
        <a:noFill/>
        <a:ln w="9525" cmpd="sng">
          <a:noFill/>
        </a:ln>
      </xdr:spPr>
    </xdr:pic>
    <xdr:clientData/>
  </xdr:twoCellAnchor>
  <xdr:twoCellAnchor>
    <xdr:from>
      <xdr:col>1</xdr:col>
      <xdr:colOff>19050</xdr:colOff>
      <xdr:row>7</xdr:row>
      <xdr:rowOff>28575</xdr:rowOff>
    </xdr:from>
    <xdr:to>
      <xdr:col>7</xdr:col>
      <xdr:colOff>142875</xdr:colOff>
      <xdr:row>10</xdr:row>
      <xdr:rowOff>133350</xdr:rowOff>
    </xdr:to>
    <xdr:sp fLocksText="0">
      <xdr:nvSpPr>
        <xdr:cNvPr id="3" name="Text 5"/>
        <xdr:cNvSpPr txBox="1">
          <a:spLocks noChangeArrowheads="1"/>
        </xdr:cNvSpPr>
      </xdr:nvSpPr>
      <xdr:spPr>
        <a:xfrm>
          <a:off x="628650" y="1171575"/>
          <a:ext cx="3209925" cy="590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30</xdr:row>
      <xdr:rowOff>19050</xdr:rowOff>
    </xdr:from>
    <xdr:to>
      <xdr:col>13</xdr:col>
      <xdr:colOff>714375</xdr:colOff>
      <xdr:row>38</xdr:row>
      <xdr:rowOff>152400</xdr:rowOff>
    </xdr:to>
    <xdr:sp fLocksText="0">
      <xdr:nvSpPr>
        <xdr:cNvPr id="4" name="Text 6"/>
        <xdr:cNvSpPr txBox="1">
          <a:spLocks noChangeArrowheads="1"/>
        </xdr:cNvSpPr>
      </xdr:nvSpPr>
      <xdr:spPr>
        <a:xfrm>
          <a:off x="9525" y="4733925"/>
          <a:ext cx="6391275" cy="1428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backspace to delete this text and begin typing. Use Cursor to exit box.</a:t>
          </a:r>
        </a:p>
      </xdr:txBody>
    </xdr:sp>
    <xdr:clientData/>
  </xdr:twoCellAnchor>
  <xdr:twoCellAnchor>
    <xdr:from>
      <xdr:col>1</xdr:col>
      <xdr:colOff>19050</xdr:colOff>
      <xdr:row>25</xdr:row>
      <xdr:rowOff>28575</xdr:rowOff>
    </xdr:from>
    <xdr:to>
      <xdr:col>7</xdr:col>
      <xdr:colOff>142875</xdr:colOff>
      <xdr:row>28</xdr:row>
      <xdr:rowOff>133350</xdr:rowOff>
    </xdr:to>
    <xdr:sp fLocksText="0">
      <xdr:nvSpPr>
        <xdr:cNvPr id="5" name="Text 7"/>
        <xdr:cNvSpPr txBox="1">
          <a:spLocks noChangeArrowheads="1"/>
        </xdr:cNvSpPr>
      </xdr:nvSpPr>
      <xdr:spPr>
        <a:xfrm>
          <a:off x="628650" y="3933825"/>
          <a:ext cx="3209925" cy="590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48</xdr:row>
      <xdr:rowOff>19050</xdr:rowOff>
    </xdr:from>
    <xdr:to>
      <xdr:col>13</xdr:col>
      <xdr:colOff>704850</xdr:colOff>
      <xdr:row>56</xdr:row>
      <xdr:rowOff>152400</xdr:rowOff>
    </xdr:to>
    <xdr:sp fLocksText="0">
      <xdr:nvSpPr>
        <xdr:cNvPr id="6" name="Text 8"/>
        <xdr:cNvSpPr txBox="1">
          <a:spLocks noChangeArrowheads="1"/>
        </xdr:cNvSpPr>
      </xdr:nvSpPr>
      <xdr:spPr>
        <a:xfrm>
          <a:off x="9525" y="7496175"/>
          <a:ext cx="6381750" cy="1428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backspace to delete this text and begin typing. Use Cursor to exit box.</a:t>
          </a:r>
        </a:p>
      </xdr:txBody>
    </xdr:sp>
    <xdr:clientData/>
  </xdr:twoCellAnchor>
  <xdr:twoCellAnchor>
    <xdr:from>
      <xdr:col>1</xdr:col>
      <xdr:colOff>19050</xdr:colOff>
      <xdr:row>43</xdr:row>
      <xdr:rowOff>28575</xdr:rowOff>
    </xdr:from>
    <xdr:to>
      <xdr:col>7</xdr:col>
      <xdr:colOff>142875</xdr:colOff>
      <xdr:row>46</xdr:row>
      <xdr:rowOff>133350</xdr:rowOff>
    </xdr:to>
    <xdr:sp fLocksText="0">
      <xdr:nvSpPr>
        <xdr:cNvPr id="7" name="Text 9"/>
        <xdr:cNvSpPr txBox="1">
          <a:spLocks noChangeArrowheads="1"/>
        </xdr:cNvSpPr>
      </xdr:nvSpPr>
      <xdr:spPr>
        <a:xfrm>
          <a:off x="628650" y="6696075"/>
          <a:ext cx="3209925" cy="590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15</xdr:col>
      <xdr:colOff>0</xdr:colOff>
      <xdr:row>0</xdr:row>
      <xdr:rowOff>38100</xdr:rowOff>
    </xdr:from>
    <xdr:to>
      <xdr:col>26</xdr:col>
      <xdr:colOff>523875</xdr:colOff>
      <xdr:row>48</xdr:row>
      <xdr:rowOff>0</xdr:rowOff>
    </xdr:to>
    <xdr:sp>
      <xdr:nvSpPr>
        <xdr:cNvPr id="8" name="Text 10"/>
        <xdr:cNvSpPr txBox="1">
          <a:spLocks noChangeArrowheads="1"/>
        </xdr:cNvSpPr>
      </xdr:nvSpPr>
      <xdr:spPr>
        <a:xfrm>
          <a:off x="7038975" y="38100"/>
          <a:ext cx="7229475" cy="74390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IV. Skills &amp; Activities </a:t>
          </a:r>
          <a:r>
            <a:rPr lang="en-US" cap="none" sz="1000" b="0" i="0" u="none" baseline="0">
              <a:solidFill>
                <a:srgbClr val="000000"/>
              </a:solidFill>
              <a:latin typeface="Arial"/>
              <a:ea typeface="Arial"/>
              <a:cs typeface="Arial"/>
            </a:rPr>
            <a:t> (continued)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An activity is a main part of your job.  For example in Dairy Placement it may be  milking, feeding or breeding.  In Sales and Service it may be stocking shelves.   These are activities that are constantly done in your position.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got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hours you devoted to the activity.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Activity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Retail Sales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480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I was responsible for selling bedding plants, roses and shrubs to urban gardeners.  Duties included arranging display area, recommending types of plants based on customer desires, handling cash and credit sales, and delivering merchandise to customers' vehicles.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Activity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600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I was responsible for the care and maintenance of caged areas.  Performed daily care and feeding of pets admitted for veterinary care.  Handled the admission of animals for boarding.  Occasionally assisted the veterinarian in small animal surgery. Made recommendations to pet owners for grooming and exercise.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Activity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2001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Equipment &amp; Building Maintenance.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800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Our Farm has over 200 buildings, several tractors, trucks, other equipment and fencing.  We do all our own maintenance in the shop area.  We also construct our own buildings.  Through my agriculture education classes I learned to weld, which is helpful in construction and maintenance.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9"/>
  <sheetViews>
    <sheetView showGridLines="0" showZeros="0" tabSelected="1" zoomScalePageLayoutView="0" workbookViewId="0" topLeftCell="A1">
      <selection activeCell="A1" sqref="A1"/>
    </sheetView>
  </sheetViews>
  <sheetFormatPr defaultColWidth="9.140625" defaultRowHeight="12.75"/>
  <cols>
    <col min="1" max="1" width="4.8515625" style="0" customWidth="1"/>
    <col min="10" max="10" width="11.140625" style="0" customWidth="1"/>
    <col min="11" max="11" width="7.140625" style="0" customWidth="1"/>
  </cols>
  <sheetData>
    <row r="1" spans="1:11" ht="18">
      <c r="A1" s="353" t="s">
        <v>465</v>
      </c>
      <c r="B1" s="310"/>
      <c r="C1" s="310"/>
      <c r="D1" s="310"/>
      <c r="E1" s="310"/>
      <c r="F1" s="310"/>
      <c r="G1" s="310"/>
      <c r="H1" s="310"/>
      <c r="I1" s="310"/>
      <c r="J1" s="310"/>
      <c r="K1" s="311"/>
    </row>
    <row r="2" spans="1:11" ht="18">
      <c r="A2" s="309" t="s">
        <v>0</v>
      </c>
      <c r="B2" s="309"/>
      <c r="C2" s="309"/>
      <c r="D2" s="309"/>
      <c r="E2" s="309"/>
      <c r="F2" s="309"/>
      <c r="G2" s="309"/>
      <c r="H2" s="309"/>
      <c r="I2" s="309"/>
      <c r="J2" s="309"/>
      <c r="K2" s="309"/>
    </row>
    <row r="3" spans="1:11" ht="18">
      <c r="A3" s="309"/>
      <c r="B3" s="309"/>
      <c r="C3" s="309"/>
      <c r="D3" s="309"/>
      <c r="E3" s="309"/>
      <c r="F3" s="309"/>
      <c r="G3" s="309"/>
      <c r="H3" s="309"/>
      <c r="I3" s="309"/>
      <c r="J3" s="309"/>
      <c r="K3" s="309"/>
    </row>
    <row r="4" spans="1:11" ht="18">
      <c r="A4" s="309"/>
      <c r="B4" s="309"/>
      <c r="C4" s="309"/>
      <c r="D4" s="309"/>
      <c r="E4" s="309"/>
      <c r="F4" s="309"/>
      <c r="G4" s="309"/>
      <c r="H4" s="309"/>
      <c r="I4" s="309"/>
      <c r="J4" s="309"/>
      <c r="K4" s="309"/>
    </row>
    <row r="5" spans="1:11" ht="18">
      <c r="A5" s="309"/>
      <c r="B5" s="309"/>
      <c r="C5" s="309"/>
      <c r="D5" s="309"/>
      <c r="E5" s="309"/>
      <c r="F5" s="309"/>
      <c r="G5" s="309"/>
      <c r="H5" s="309"/>
      <c r="I5" s="309"/>
      <c r="J5" s="309"/>
      <c r="K5" s="309"/>
    </row>
    <row r="6" spans="1:11" ht="18">
      <c r="A6" s="309"/>
      <c r="B6" s="312" t="s">
        <v>1</v>
      </c>
      <c r="C6" s="309"/>
      <c r="D6" s="309"/>
      <c r="E6" s="309"/>
      <c r="F6" s="309"/>
      <c r="G6" s="309"/>
      <c r="H6" s="309"/>
      <c r="I6" s="309"/>
      <c r="J6" s="309"/>
      <c r="K6" s="309"/>
    </row>
    <row r="7" spans="1:11" ht="9.75" customHeight="1">
      <c r="A7" s="311"/>
      <c r="B7" s="311"/>
      <c r="C7" s="311"/>
      <c r="D7" s="311"/>
      <c r="E7" s="311"/>
      <c r="F7" s="311"/>
      <c r="G7" s="311"/>
      <c r="H7" s="311"/>
      <c r="I7" s="311"/>
      <c r="J7" s="311"/>
      <c r="K7" s="311"/>
    </row>
    <row r="8" spans="1:11" ht="15">
      <c r="A8" s="313" t="s">
        <v>2</v>
      </c>
      <c r="B8" s="314" t="s">
        <v>3</v>
      </c>
      <c r="C8" s="315"/>
      <c r="D8" s="315"/>
      <c r="E8" s="315"/>
      <c r="F8" s="315"/>
      <c r="G8" s="315"/>
      <c r="H8" s="315"/>
      <c r="I8" s="315"/>
      <c r="J8" s="311"/>
      <c r="K8" s="311"/>
    </row>
    <row r="9" spans="1:11" ht="9.75" customHeight="1">
      <c r="A9" s="313"/>
      <c r="B9" s="314"/>
      <c r="C9" s="315"/>
      <c r="D9" s="315"/>
      <c r="E9" s="315"/>
      <c r="F9" s="315"/>
      <c r="G9" s="315"/>
      <c r="H9" s="315"/>
      <c r="I9" s="315"/>
      <c r="J9" s="311"/>
      <c r="K9" s="311"/>
    </row>
    <row r="10" spans="1:11" ht="14.25" customHeight="1">
      <c r="A10" s="354" t="s">
        <v>4</v>
      </c>
      <c r="B10" s="437" t="s">
        <v>454</v>
      </c>
      <c r="C10" s="355"/>
      <c r="D10" s="355"/>
      <c r="E10" s="355"/>
      <c r="F10" s="355"/>
      <c r="G10" s="355"/>
      <c r="H10" s="355"/>
      <c r="I10" s="355"/>
      <c r="J10" s="355"/>
      <c r="K10" s="311"/>
    </row>
    <row r="11" spans="1:11" ht="14.25" customHeight="1">
      <c r="A11" s="354"/>
      <c r="B11" s="437" t="s">
        <v>453</v>
      </c>
      <c r="C11" s="355"/>
      <c r="D11" s="355"/>
      <c r="E11" s="355"/>
      <c r="F11" s="355"/>
      <c r="G11" s="355"/>
      <c r="H11" s="355"/>
      <c r="I11" s="355"/>
      <c r="J11" s="355"/>
      <c r="K11" s="311"/>
    </row>
    <row r="12" spans="1:11" ht="9.75" customHeight="1">
      <c r="A12" s="354"/>
      <c r="B12" s="355"/>
      <c r="C12" s="355"/>
      <c r="D12" s="355"/>
      <c r="E12" s="355"/>
      <c r="F12" s="355"/>
      <c r="G12" s="355"/>
      <c r="H12" s="355"/>
      <c r="I12" s="355"/>
      <c r="J12" s="355"/>
      <c r="K12" s="311"/>
    </row>
    <row r="13" spans="1:11" ht="14.25">
      <c r="A13" s="354" t="s">
        <v>5</v>
      </c>
      <c r="B13" s="437" t="s">
        <v>6</v>
      </c>
      <c r="C13" s="355"/>
      <c r="D13" s="355"/>
      <c r="E13" s="355"/>
      <c r="F13" s="355"/>
      <c r="G13" s="355"/>
      <c r="H13" s="355"/>
      <c r="I13" s="355"/>
      <c r="J13" s="355"/>
      <c r="K13" s="311"/>
    </row>
    <row r="14" spans="1:11" ht="14.25">
      <c r="A14" s="354"/>
      <c r="B14" s="437" t="s">
        <v>7</v>
      </c>
      <c r="C14" s="355"/>
      <c r="D14" s="355"/>
      <c r="E14" s="355"/>
      <c r="F14" s="355"/>
      <c r="G14" s="355"/>
      <c r="H14" s="355"/>
      <c r="I14" s="355"/>
      <c r="J14" s="355"/>
      <c r="K14" s="311"/>
    </row>
    <row r="15" spans="1:11" ht="14.25">
      <c r="A15" s="354"/>
      <c r="B15" s="438" t="s">
        <v>8</v>
      </c>
      <c r="C15" s="355"/>
      <c r="D15" s="355"/>
      <c r="E15" s="355"/>
      <c r="F15" s="355"/>
      <c r="G15" s="355"/>
      <c r="H15" s="355"/>
      <c r="I15" s="355"/>
      <c r="J15" s="355"/>
      <c r="K15" s="311"/>
    </row>
    <row r="16" spans="1:11" ht="9.75" customHeight="1">
      <c r="A16" s="354"/>
      <c r="B16" s="438"/>
      <c r="C16" s="355"/>
      <c r="D16" s="355"/>
      <c r="E16" s="355"/>
      <c r="F16" s="355"/>
      <c r="G16" s="355"/>
      <c r="H16" s="355"/>
      <c r="I16" s="355"/>
      <c r="J16" s="355"/>
      <c r="K16" s="311"/>
    </row>
    <row r="17" spans="1:11" ht="15">
      <c r="A17" s="354" t="s">
        <v>9</v>
      </c>
      <c r="B17" s="439" t="s">
        <v>452</v>
      </c>
      <c r="C17" s="390"/>
      <c r="D17" s="390"/>
      <c r="E17" s="390"/>
      <c r="F17" s="390"/>
      <c r="G17" s="390"/>
      <c r="H17" s="390"/>
      <c r="I17" s="390"/>
      <c r="J17" s="390"/>
      <c r="K17" s="311"/>
    </row>
    <row r="18" spans="1:11" ht="15">
      <c r="A18" s="354"/>
      <c r="B18" s="439" t="s">
        <v>10</v>
      </c>
      <c r="C18" s="390"/>
      <c r="D18" s="390"/>
      <c r="E18" s="390"/>
      <c r="F18" s="390"/>
      <c r="G18" s="390"/>
      <c r="H18" s="390"/>
      <c r="I18" s="390"/>
      <c r="J18" s="390"/>
      <c r="K18" s="311"/>
    </row>
    <row r="19" spans="1:11" ht="15">
      <c r="A19" s="354"/>
      <c r="B19" s="439" t="s">
        <v>11</v>
      </c>
      <c r="C19" s="390"/>
      <c r="D19" s="390"/>
      <c r="E19" s="390"/>
      <c r="F19" s="390"/>
      <c r="G19" s="390"/>
      <c r="H19" s="390"/>
      <c r="I19" s="390"/>
      <c r="J19" s="390"/>
      <c r="K19" s="311"/>
    </row>
    <row r="20" spans="1:11" ht="9.75" customHeight="1">
      <c r="A20" s="356"/>
      <c r="B20" s="355"/>
      <c r="C20" s="355"/>
      <c r="D20" s="355"/>
      <c r="E20" s="355"/>
      <c r="F20" s="355"/>
      <c r="G20" s="355"/>
      <c r="H20" s="355"/>
      <c r="I20" s="355"/>
      <c r="J20" s="355"/>
      <c r="K20" s="311"/>
    </row>
    <row r="21" spans="1:11" ht="15.75">
      <c r="A21" s="313" t="s">
        <v>12</v>
      </c>
      <c r="B21" s="314" t="s">
        <v>13</v>
      </c>
      <c r="C21" s="315"/>
      <c r="D21" s="315"/>
      <c r="E21" s="315"/>
      <c r="F21" s="315"/>
      <c r="G21" s="315"/>
      <c r="H21" s="315"/>
      <c r="I21" s="315"/>
      <c r="J21" s="311"/>
      <c r="K21" s="311"/>
    </row>
    <row r="22" spans="1:11" ht="9.75" customHeight="1">
      <c r="A22" s="313"/>
      <c r="B22" s="314"/>
      <c r="C22" s="315"/>
      <c r="D22" s="315"/>
      <c r="E22" s="315"/>
      <c r="F22" s="315"/>
      <c r="G22" s="315"/>
      <c r="H22" s="315"/>
      <c r="I22" s="315"/>
      <c r="J22" s="311"/>
      <c r="K22" s="311"/>
    </row>
    <row r="23" spans="1:11" ht="15">
      <c r="A23" s="313" t="s">
        <v>14</v>
      </c>
      <c r="B23" s="314" t="s">
        <v>15</v>
      </c>
      <c r="C23" s="315"/>
      <c r="D23" s="315"/>
      <c r="E23" s="315"/>
      <c r="F23" s="315"/>
      <c r="G23" s="315"/>
      <c r="H23" s="315"/>
      <c r="I23" s="315"/>
      <c r="J23" s="311"/>
      <c r="K23" s="311"/>
    </row>
    <row r="24" spans="1:11" ht="9.75" customHeight="1">
      <c r="A24" s="313"/>
      <c r="B24" s="314"/>
      <c r="C24" s="315"/>
      <c r="D24" s="315"/>
      <c r="E24" s="315"/>
      <c r="F24" s="315"/>
      <c r="G24" s="315"/>
      <c r="H24" s="315"/>
      <c r="I24" s="315"/>
      <c r="J24" s="311"/>
      <c r="K24" s="311"/>
    </row>
    <row r="25" spans="1:11" ht="15.75">
      <c r="A25" s="313" t="s">
        <v>16</v>
      </c>
      <c r="B25" s="316" t="s">
        <v>17</v>
      </c>
      <c r="C25" s="315"/>
      <c r="D25" s="315"/>
      <c r="E25" s="315"/>
      <c r="F25" s="315"/>
      <c r="G25" s="315"/>
      <c r="H25" s="315"/>
      <c r="I25" s="315"/>
      <c r="J25" s="311"/>
      <c r="K25" s="311"/>
    </row>
    <row r="26" spans="1:11" ht="15.75">
      <c r="A26" s="313"/>
      <c r="B26" s="316" t="s">
        <v>18</v>
      </c>
      <c r="C26" s="315"/>
      <c r="D26" s="315"/>
      <c r="E26" s="315"/>
      <c r="F26" s="315"/>
      <c r="G26" s="315"/>
      <c r="H26" s="315"/>
      <c r="I26" s="315"/>
      <c r="J26" s="311"/>
      <c r="K26" s="311"/>
    </row>
    <row r="27" spans="1:11" ht="9.75" customHeight="1">
      <c r="A27" s="313"/>
      <c r="B27" s="314"/>
      <c r="C27" s="315"/>
      <c r="D27" s="315"/>
      <c r="E27" s="315"/>
      <c r="F27" s="315"/>
      <c r="G27" s="315"/>
      <c r="H27" s="315"/>
      <c r="I27" s="315"/>
      <c r="J27" s="311"/>
      <c r="K27" s="311"/>
    </row>
    <row r="28" spans="1:11" ht="15">
      <c r="A28" s="313" t="s">
        <v>19</v>
      </c>
      <c r="B28" s="314" t="s">
        <v>20</v>
      </c>
      <c r="C28" s="315"/>
      <c r="D28" s="315"/>
      <c r="E28" s="315"/>
      <c r="F28" s="315"/>
      <c r="G28" s="315"/>
      <c r="H28" s="315"/>
      <c r="I28" s="315"/>
      <c r="J28" s="311"/>
      <c r="K28" s="311"/>
    </row>
    <row r="29" spans="1:11" ht="9.75" customHeight="1">
      <c r="A29" s="313"/>
      <c r="B29" s="314"/>
      <c r="C29" s="315"/>
      <c r="D29" s="315"/>
      <c r="E29" s="315"/>
      <c r="F29" s="315"/>
      <c r="G29" s="315"/>
      <c r="H29" s="315"/>
      <c r="I29" s="315"/>
      <c r="J29" s="311"/>
      <c r="K29" s="311"/>
    </row>
    <row r="30" spans="1:11" ht="15">
      <c r="A30" s="313" t="s">
        <v>21</v>
      </c>
      <c r="B30" s="314" t="s">
        <v>22</v>
      </c>
      <c r="C30" s="315"/>
      <c r="D30" s="315"/>
      <c r="E30" s="315"/>
      <c r="F30" s="315"/>
      <c r="G30" s="315"/>
      <c r="H30" s="315"/>
      <c r="I30" s="315"/>
      <c r="J30" s="311"/>
      <c r="K30" s="311"/>
    </row>
    <row r="31" spans="1:11" ht="9.75" customHeight="1">
      <c r="A31" s="313"/>
      <c r="B31" s="314"/>
      <c r="C31" s="315"/>
      <c r="D31" s="315"/>
      <c r="E31" s="315"/>
      <c r="F31" s="315"/>
      <c r="G31" s="315"/>
      <c r="H31" s="315"/>
      <c r="I31" s="315"/>
      <c r="J31" s="311"/>
      <c r="K31" s="311"/>
    </row>
    <row r="32" spans="1:11" ht="15">
      <c r="A32" s="313" t="s">
        <v>23</v>
      </c>
      <c r="B32" s="314" t="s">
        <v>24</v>
      </c>
      <c r="C32" s="315"/>
      <c r="D32" s="315"/>
      <c r="E32" s="315"/>
      <c r="F32" s="315"/>
      <c r="G32" s="315"/>
      <c r="H32" s="315"/>
      <c r="I32" s="315"/>
      <c r="J32" s="311"/>
      <c r="K32" s="311"/>
    </row>
    <row r="33" spans="1:11" ht="9.75" customHeight="1">
      <c r="A33" s="358"/>
      <c r="B33" s="314"/>
      <c r="C33" s="315"/>
      <c r="D33" s="315"/>
      <c r="E33" s="315"/>
      <c r="F33" s="315"/>
      <c r="G33" s="315"/>
      <c r="H33" s="315"/>
      <c r="I33" s="315"/>
      <c r="J33" s="311"/>
      <c r="K33" s="311"/>
    </row>
    <row r="34" spans="1:11" ht="15.75">
      <c r="A34" s="313" t="s">
        <v>25</v>
      </c>
      <c r="B34" s="357" t="s">
        <v>466</v>
      </c>
      <c r="C34" s="315"/>
      <c r="D34" s="315"/>
      <c r="E34" s="315"/>
      <c r="F34" s="315"/>
      <c r="G34" s="315"/>
      <c r="H34" s="315"/>
      <c r="I34" s="315"/>
      <c r="J34" s="311"/>
      <c r="K34" s="311"/>
    </row>
    <row r="35" spans="1:11" ht="15.75">
      <c r="A35" s="313"/>
      <c r="B35" s="357" t="s">
        <v>467</v>
      </c>
      <c r="C35" s="315"/>
      <c r="D35" s="315"/>
      <c r="E35" s="315"/>
      <c r="F35" s="315"/>
      <c r="G35" s="315"/>
      <c r="H35" s="315"/>
      <c r="I35" s="315"/>
      <c r="J35" s="311"/>
      <c r="K35" s="311"/>
    </row>
    <row r="36" spans="1:11" ht="15.75">
      <c r="A36" s="313"/>
      <c r="B36" s="357" t="s">
        <v>468</v>
      </c>
      <c r="C36" s="315"/>
      <c r="D36" s="315"/>
      <c r="E36" s="315"/>
      <c r="F36" s="315"/>
      <c r="G36" s="315"/>
      <c r="H36" s="315"/>
      <c r="I36" s="315"/>
      <c r="J36" s="311"/>
      <c r="K36" s="311"/>
    </row>
    <row r="37" spans="1:11" ht="15.75">
      <c r="A37" s="313"/>
      <c r="B37" s="357" t="s">
        <v>469</v>
      </c>
      <c r="C37" s="315"/>
      <c r="D37" s="315"/>
      <c r="E37" s="315"/>
      <c r="F37" s="315"/>
      <c r="G37" s="315"/>
      <c r="H37" s="315"/>
      <c r="I37" s="315"/>
      <c r="J37" s="311"/>
      <c r="K37" s="360" t="s">
        <v>26</v>
      </c>
    </row>
    <row r="38" spans="1:11" ht="9.75" customHeight="1">
      <c r="A38" s="313"/>
      <c r="B38" s="314"/>
      <c r="C38" s="315"/>
      <c r="D38" s="315"/>
      <c r="E38" s="315"/>
      <c r="F38" s="315"/>
      <c r="G38" s="315"/>
      <c r="H38" s="315"/>
      <c r="I38" s="315"/>
      <c r="J38" s="311"/>
      <c r="K38" s="311"/>
    </row>
    <row r="39" spans="1:11" ht="18">
      <c r="A39" s="311"/>
      <c r="B39" s="317" t="s">
        <v>27</v>
      </c>
      <c r="C39" s="311"/>
      <c r="D39" s="311"/>
      <c r="E39" s="311"/>
      <c r="F39" s="311"/>
      <c r="G39" s="311"/>
      <c r="H39" s="311"/>
      <c r="I39" s="311"/>
      <c r="J39" s="311"/>
      <c r="K39" s="311"/>
    </row>
    <row r="40" spans="1:11" ht="14.25">
      <c r="A40" s="318" t="s">
        <v>2</v>
      </c>
      <c r="B40" s="314" t="s">
        <v>28</v>
      </c>
      <c r="C40" s="314"/>
      <c r="D40" s="311"/>
      <c r="E40" s="311"/>
      <c r="F40" s="311"/>
      <c r="G40" s="311"/>
      <c r="H40" s="311"/>
      <c r="I40" s="311"/>
      <c r="J40" s="311"/>
      <c r="K40" s="311"/>
    </row>
    <row r="41" spans="1:11" ht="9.75" customHeight="1">
      <c r="A41" s="318"/>
      <c r="B41" s="314"/>
      <c r="C41" s="314"/>
      <c r="D41" s="311"/>
      <c r="E41" s="311"/>
      <c r="F41" s="311"/>
      <c r="G41" s="311"/>
      <c r="H41" s="311"/>
      <c r="I41" s="311"/>
      <c r="J41" s="311"/>
      <c r="K41" s="311"/>
    </row>
    <row r="42" spans="1:11" ht="14.25">
      <c r="A42" s="318" t="s">
        <v>4</v>
      </c>
      <c r="B42" s="314" t="s">
        <v>29</v>
      </c>
      <c r="C42" s="314"/>
      <c r="D42" s="311"/>
      <c r="E42" s="311"/>
      <c r="F42" s="311"/>
      <c r="G42" s="311"/>
      <c r="H42" s="311"/>
      <c r="I42" s="311"/>
      <c r="J42" s="311"/>
      <c r="K42" s="311"/>
    </row>
    <row r="43" spans="1:11" ht="9.75" customHeight="1">
      <c r="A43" s="318"/>
      <c r="B43" s="314"/>
      <c r="C43" s="314"/>
      <c r="D43" s="311"/>
      <c r="E43" s="311"/>
      <c r="F43" s="311"/>
      <c r="G43" s="311"/>
      <c r="H43" s="311"/>
      <c r="I43" s="311"/>
      <c r="J43" s="311"/>
      <c r="K43" s="311"/>
    </row>
    <row r="44" spans="1:11" ht="14.25">
      <c r="A44" s="318" t="s">
        <v>5</v>
      </c>
      <c r="B44" s="314" t="s">
        <v>30</v>
      </c>
      <c r="C44" s="314"/>
      <c r="D44" s="311"/>
      <c r="E44" s="311"/>
      <c r="F44" s="311"/>
      <c r="G44" s="311"/>
      <c r="H44" s="311"/>
      <c r="I44" s="311"/>
      <c r="J44" s="311"/>
      <c r="K44" s="311"/>
    </row>
    <row r="45" spans="1:11" ht="14.25">
      <c r="A45" s="318"/>
      <c r="B45" s="314" t="s">
        <v>31</v>
      </c>
      <c r="C45" s="314"/>
      <c r="D45" s="311"/>
      <c r="E45" s="311"/>
      <c r="F45" s="311"/>
      <c r="G45" s="311"/>
      <c r="H45" s="311"/>
      <c r="I45" s="311"/>
      <c r="J45" s="311"/>
      <c r="K45" s="311"/>
    </row>
    <row r="46" spans="1:11" ht="14.25">
      <c r="A46" s="318"/>
      <c r="B46" s="314" t="s">
        <v>32</v>
      </c>
      <c r="C46" s="314"/>
      <c r="D46" s="311"/>
      <c r="E46" s="314"/>
      <c r="F46" s="311"/>
      <c r="G46" s="311"/>
      <c r="H46" s="311"/>
      <c r="I46" s="311"/>
      <c r="J46" s="311"/>
      <c r="K46" s="311"/>
    </row>
    <row r="47" spans="1:11" ht="14.25">
      <c r="A47" s="359"/>
      <c r="B47" s="314"/>
      <c r="C47" s="314"/>
      <c r="D47" s="311"/>
      <c r="E47" s="311"/>
      <c r="F47" s="311"/>
      <c r="G47" s="311"/>
      <c r="H47" s="311"/>
      <c r="I47" s="311"/>
      <c r="J47" s="311"/>
      <c r="K47" s="311"/>
    </row>
    <row r="48" spans="1:11" ht="14.25">
      <c r="A48" s="318"/>
      <c r="B48" s="314"/>
      <c r="C48" s="314"/>
      <c r="D48" s="311"/>
      <c r="E48" s="311"/>
      <c r="F48" s="311"/>
      <c r="G48" s="311"/>
      <c r="H48" s="311"/>
      <c r="I48" s="311"/>
      <c r="J48" s="311"/>
      <c r="K48" s="311"/>
    </row>
    <row r="49" spans="1:3" ht="14.25">
      <c r="A49" s="207"/>
      <c r="B49" s="4"/>
      <c r="C49" s="4"/>
    </row>
    <row r="50" spans="1:3" ht="14.25">
      <c r="A50" s="207"/>
      <c r="B50" s="4"/>
      <c r="C50" s="4"/>
    </row>
    <row r="51" ht="12.75">
      <c r="A51" s="207"/>
    </row>
    <row r="52" ht="12.75">
      <c r="A52" s="207"/>
    </row>
    <row r="53" ht="12.75">
      <c r="A53" s="207"/>
    </row>
    <row r="54" ht="12.75">
      <c r="A54" s="207"/>
    </row>
    <row r="55" ht="12.75">
      <c r="A55" s="207"/>
    </row>
    <row r="56" ht="12.75">
      <c r="A56" s="207"/>
    </row>
    <row r="57" ht="12.75">
      <c r="A57" s="207"/>
    </row>
    <row r="58" ht="12.75">
      <c r="A58" s="207"/>
    </row>
    <row r="59" ht="12.75">
      <c r="A59" s="207"/>
    </row>
    <row r="60" ht="12.75">
      <c r="A60" s="207"/>
    </row>
    <row r="61" ht="12.75">
      <c r="A61" s="207"/>
    </row>
    <row r="62" ht="12.75">
      <c r="A62" s="207"/>
    </row>
    <row r="63" ht="12.75">
      <c r="A63" s="207"/>
    </row>
    <row r="64" ht="12.75">
      <c r="A64" s="207"/>
    </row>
    <row r="65" ht="12.75">
      <c r="A65" s="207"/>
    </row>
    <row r="66" ht="12.75">
      <c r="A66" s="207"/>
    </row>
    <row r="67" ht="12.75">
      <c r="A67" s="207"/>
    </row>
    <row r="68" ht="12.75">
      <c r="A68" s="207"/>
    </row>
    <row r="69" ht="12.75">
      <c r="A69" s="207"/>
    </row>
  </sheetData>
  <sheetProtection password="E1BE" sheet="1" objects="1" scenarios="1"/>
  <printOptions/>
  <pageMargins left="0.5" right="0.5" top="0.75" bottom="0.5"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51"/>
  <sheetViews>
    <sheetView showGridLines="0" showZeros="0" zoomScalePageLayoutView="0" workbookViewId="0" topLeftCell="A1">
      <selection activeCell="A1" sqref="A1"/>
    </sheetView>
  </sheetViews>
  <sheetFormatPr defaultColWidth="9.140625" defaultRowHeight="12.75"/>
  <cols>
    <col min="1" max="1" width="5.140625" style="0" customWidth="1"/>
    <col min="2" max="2" width="6.7109375" style="0" customWidth="1"/>
    <col min="4" max="6" width="6.421875" style="0" customWidth="1"/>
    <col min="7" max="7" width="3.421875" style="0" customWidth="1"/>
    <col min="8" max="8" width="7.421875" style="0" customWidth="1"/>
    <col min="9" max="12" width="6.421875" style="0" customWidth="1"/>
    <col min="13" max="13" width="4.421875" style="0" customWidth="1"/>
    <col min="14" max="14" width="12.421875" style="0" customWidth="1"/>
  </cols>
  <sheetData>
    <row r="1" spans="1:14" ht="20.25" customHeight="1">
      <c r="A1" s="206" t="s">
        <v>369</v>
      </c>
      <c r="N1" s="299" t="str">
        <f>Cover!$A$17</f>
        <v>USE ARROW TO THE RIGHT TO SELECT</v>
      </c>
    </row>
    <row r="2" spans="1:14" ht="20.25" customHeight="1">
      <c r="A2" s="206"/>
      <c r="N2" s="66"/>
    </row>
    <row r="3" spans="1:14" ht="15.75">
      <c r="A3" s="3" t="s">
        <v>370</v>
      </c>
      <c r="N3" s="76" t="s">
        <v>371</v>
      </c>
    </row>
    <row r="4" spans="1:12" ht="14.25">
      <c r="A4" s="4" t="s">
        <v>372</v>
      </c>
      <c r="L4" s="76"/>
    </row>
    <row r="5" spans="1:12" ht="14.25">
      <c r="A5" s="4" t="s">
        <v>373</v>
      </c>
      <c r="L5" s="76"/>
    </row>
    <row r="6" spans="1:12" ht="14.25">
      <c r="A6" s="4" t="s">
        <v>374</v>
      </c>
      <c r="L6" s="76"/>
    </row>
    <row r="7" spans="1:12" ht="14.25">
      <c r="A7" s="4" t="s">
        <v>375</v>
      </c>
      <c r="L7" s="76"/>
    </row>
    <row r="8" spans="1:12" ht="14.25">
      <c r="A8" s="4" t="s">
        <v>376</v>
      </c>
      <c r="L8" s="76"/>
    </row>
    <row r="9" spans="1:12" ht="14.25">
      <c r="A9" s="4" t="s">
        <v>377</v>
      </c>
      <c r="L9" s="76"/>
    </row>
    <row r="10" spans="1:12" ht="14.25">
      <c r="A10" s="4" t="s">
        <v>378</v>
      </c>
      <c r="L10" s="76"/>
    </row>
    <row r="11" spans="1:12" ht="14.25">
      <c r="A11" s="4" t="s">
        <v>379</v>
      </c>
      <c r="L11" s="76"/>
    </row>
    <row r="12" spans="1:12" ht="14.25">
      <c r="A12" s="4" t="s">
        <v>380</v>
      </c>
      <c r="L12" s="76"/>
    </row>
    <row r="13" spans="1:12" ht="14.25">
      <c r="A13" s="4" t="s">
        <v>381</v>
      </c>
      <c r="L13" s="76"/>
    </row>
    <row r="14" ht="12.75">
      <c r="L14" s="76"/>
    </row>
    <row r="15" spans="1:14" ht="15.75">
      <c r="A15" s="3" t="s">
        <v>382</v>
      </c>
      <c r="N15" s="76" t="s">
        <v>383</v>
      </c>
    </row>
    <row r="16" spans="1:12" ht="14.25">
      <c r="A16" s="4" t="s">
        <v>384</v>
      </c>
      <c r="L16" s="76"/>
    </row>
    <row r="17" spans="1:12" ht="14.25">
      <c r="A17" s="4" t="s">
        <v>385</v>
      </c>
      <c r="L17" s="76"/>
    </row>
    <row r="18" spans="1:12" ht="14.25">
      <c r="A18" s="4" t="s">
        <v>386</v>
      </c>
      <c r="L18" s="76"/>
    </row>
    <row r="19" spans="1:12" ht="14.25">
      <c r="A19" s="4"/>
      <c r="B19" t="str">
        <f>Cover!$A$17</f>
        <v>USE ARROW TO THE RIGHT TO SELECT</v>
      </c>
      <c r="L19" s="76"/>
    </row>
    <row r="20" ht="12.75">
      <c r="L20" s="76"/>
    </row>
    <row r="21" spans="1:14" ht="15.75">
      <c r="A21" s="3" t="s">
        <v>387</v>
      </c>
      <c r="N21" s="76" t="s">
        <v>388</v>
      </c>
    </row>
    <row r="22" spans="1:12" ht="14.25">
      <c r="A22" s="4" t="s">
        <v>389</v>
      </c>
      <c r="L22" s="207"/>
    </row>
    <row r="23" spans="1:12" ht="14.25">
      <c r="A23" s="4" t="s">
        <v>390</v>
      </c>
      <c r="L23" s="207"/>
    </row>
    <row r="24" spans="1:12" ht="14.25">
      <c r="A24" s="4" t="s">
        <v>391</v>
      </c>
      <c r="L24" s="207"/>
    </row>
    <row r="25" spans="1:12" ht="14.25">
      <c r="A25" s="4"/>
      <c r="L25" s="207"/>
    </row>
    <row r="26" spans="1:14" ht="15.75">
      <c r="A26" s="3" t="s">
        <v>392</v>
      </c>
      <c r="N26" s="76" t="s">
        <v>383</v>
      </c>
    </row>
    <row r="27" spans="1:12" ht="14.25">
      <c r="A27" s="4" t="s">
        <v>393</v>
      </c>
      <c r="L27" s="207"/>
    </row>
    <row r="28" spans="1:12" ht="14.25">
      <c r="A28" s="4" t="s">
        <v>394</v>
      </c>
      <c r="L28" s="207"/>
    </row>
    <row r="29" spans="1:12" ht="14.25">
      <c r="A29" s="4"/>
      <c r="L29" s="207"/>
    </row>
    <row r="30" spans="1:12" ht="14.25">
      <c r="A30" s="4"/>
      <c r="L30" s="207"/>
    </row>
    <row r="31" spans="1:12" ht="14.25">
      <c r="A31" s="4"/>
      <c r="L31" s="207"/>
    </row>
    <row r="32" spans="1:12" ht="14.25">
      <c r="A32" s="4"/>
      <c r="L32" s="207"/>
    </row>
    <row r="33" spans="1:12" ht="14.25">
      <c r="A33" s="4"/>
      <c r="L33" s="207"/>
    </row>
    <row r="34" spans="1:12" ht="14.25">
      <c r="A34" s="4"/>
      <c r="L34" s="207"/>
    </row>
    <row r="35" spans="1:12" ht="14.25">
      <c r="A35" s="4"/>
      <c r="L35" s="207"/>
    </row>
    <row r="36" spans="1:12" ht="14.25">
      <c r="A36" s="4"/>
      <c r="L36" s="207"/>
    </row>
    <row r="37" spans="1:12" ht="14.25">
      <c r="A37" s="4"/>
      <c r="L37" s="207"/>
    </row>
    <row r="38" spans="1:12" ht="14.25">
      <c r="A38" s="4"/>
      <c r="L38" s="207"/>
    </row>
    <row r="39" spans="1:12" ht="14.25">
      <c r="A39" s="4"/>
      <c r="L39" s="207"/>
    </row>
    <row r="40" spans="1:12" ht="14.25">
      <c r="A40" s="4"/>
      <c r="L40" s="207"/>
    </row>
    <row r="41" spans="1:12" ht="14.25">
      <c r="A41" s="4"/>
      <c r="L41" s="207"/>
    </row>
    <row r="42" spans="1:12" ht="14.25">
      <c r="A42" s="4"/>
      <c r="L42" s="207"/>
    </row>
    <row r="43" spans="1:12" ht="14.25">
      <c r="A43" s="4"/>
      <c r="L43" s="207"/>
    </row>
    <row r="44" spans="1:12" ht="14.25">
      <c r="A44" s="4"/>
      <c r="L44" s="207"/>
    </row>
    <row r="45" spans="1:12" ht="14.25">
      <c r="A45" s="4"/>
      <c r="L45" s="207"/>
    </row>
    <row r="46" spans="1:12" ht="14.25">
      <c r="A46" s="4"/>
      <c r="L46" s="207"/>
    </row>
    <row r="47" spans="1:12" ht="14.25">
      <c r="A47" s="4"/>
      <c r="L47" s="207"/>
    </row>
    <row r="48" spans="1:12" ht="14.25">
      <c r="A48" s="4"/>
      <c r="L48" s="207"/>
    </row>
    <row r="49" spans="1:14" ht="12.75">
      <c r="A49" s="383" t="s">
        <v>85</v>
      </c>
      <c r="L49" s="207"/>
      <c r="N49" s="384"/>
    </row>
    <row r="50" spans="12:14" ht="12.75">
      <c r="L50" s="207"/>
      <c r="N50" s="384" t="s">
        <v>26</v>
      </c>
    </row>
    <row r="51" spans="1:14" ht="12.75">
      <c r="A51" t="str">
        <f>Cover!$A$59</f>
        <v>      Our House Enterprises</v>
      </c>
      <c r="K51" s="74" t="str">
        <f>Cover!$K$59</f>
        <v>(  )</v>
      </c>
      <c r="N51" s="350">
        <f ca="1">NOW()</f>
        <v>40499.532164930555</v>
      </c>
    </row>
  </sheetData>
  <sheetProtection password="E1BE" sheet="1" objects="1" scenarios="1"/>
  <printOptions/>
  <pageMargins left="0.75" right="0.5" top="0.75" bottom="0.5" header="0" footer="0.5"/>
  <pageSetup fitToHeight="1" fitToWidth="1" horizontalDpi="300" verticalDpi="300" orientation="portrait" scale="97" r:id="rId2"/>
  <headerFooter alignWithMargins="0">
    <oddFooter>&amp;C- 9 -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Q58"/>
  <sheetViews>
    <sheetView showGridLines="0" showZeros="0" zoomScalePageLayoutView="0" workbookViewId="0" topLeftCell="A1">
      <selection activeCell="A1" sqref="A1"/>
    </sheetView>
  </sheetViews>
  <sheetFormatPr defaultColWidth="9.140625" defaultRowHeight="12.75"/>
  <cols>
    <col min="1" max="1" width="8.00390625" style="0" customWidth="1"/>
    <col min="2" max="2" width="8.140625" style="0" customWidth="1"/>
    <col min="3" max="3" width="0.42578125" style="208" customWidth="1"/>
    <col min="4" max="4" width="2.7109375" style="0" customWidth="1"/>
    <col min="5" max="7" width="9.7109375" style="0" customWidth="1"/>
    <col min="8" max="8" width="8.7109375" style="0" customWidth="1"/>
    <col min="9" max="11" width="9.7109375" style="0" customWidth="1"/>
    <col min="12" max="12" width="11.28125" style="0" customWidth="1"/>
    <col min="14" max="14" width="0" style="0" hidden="1" customWidth="1"/>
    <col min="15" max="15" width="13.421875" style="0" customWidth="1"/>
    <col min="17" max="17" width="14.00390625" style="0" customWidth="1"/>
  </cols>
  <sheetData>
    <row r="1" spans="1:12" ht="18">
      <c r="A1" s="70" t="s">
        <v>395</v>
      </c>
      <c r="B1" s="5"/>
      <c r="C1" s="181"/>
      <c r="D1" s="5"/>
      <c r="E1" s="5"/>
      <c r="F1" s="5"/>
      <c r="G1" s="5"/>
      <c r="H1" s="5"/>
      <c r="I1" s="5"/>
      <c r="J1" s="5"/>
      <c r="K1" s="5"/>
      <c r="L1" s="5"/>
    </row>
    <row r="2" spans="1:12" ht="15" customHeight="1">
      <c r="A2" s="5"/>
      <c r="B2" s="5"/>
      <c r="C2" s="181"/>
      <c r="D2" s="5"/>
      <c r="E2" s="5"/>
      <c r="F2" s="5"/>
      <c r="G2" s="5"/>
      <c r="H2" s="5"/>
      <c r="I2" s="5"/>
      <c r="J2" s="5"/>
      <c r="K2" s="5"/>
      <c r="L2" s="5"/>
    </row>
    <row r="3" spans="1:12" ht="15.75">
      <c r="A3" s="3" t="s">
        <v>396</v>
      </c>
      <c r="B3" s="5"/>
      <c r="C3" s="181"/>
      <c r="D3" s="5"/>
      <c r="E3" s="343" t="str">
        <f>Cover!$A$17</f>
        <v>USE ARROW TO THE RIGHT TO SELECT</v>
      </c>
      <c r="F3" s="5"/>
      <c r="G3" s="5"/>
      <c r="H3" s="5"/>
      <c r="I3" s="5"/>
      <c r="J3" s="5"/>
      <c r="K3" s="5"/>
      <c r="L3" s="5"/>
    </row>
    <row r="4" spans="1:12" ht="15.75">
      <c r="A4" s="3" t="s">
        <v>397</v>
      </c>
      <c r="B4" s="256"/>
      <c r="C4" s="181"/>
      <c r="D4" s="5"/>
      <c r="E4" s="344">
        <f>Cover!$E$20</f>
        <v>0</v>
      </c>
      <c r="F4" s="5"/>
      <c r="G4" s="5"/>
      <c r="H4" s="5"/>
      <c r="I4" s="5"/>
      <c r="J4" s="5"/>
      <c r="K4" s="5"/>
      <c r="L4" s="5"/>
    </row>
    <row r="5" spans="1:12" ht="12" customHeight="1" thickBot="1">
      <c r="A5" s="5"/>
      <c r="B5" s="5"/>
      <c r="C5" s="181"/>
      <c r="D5" s="5"/>
      <c r="E5" s="5"/>
      <c r="F5" s="5"/>
      <c r="G5" s="5"/>
      <c r="H5" s="5"/>
      <c r="I5" s="5"/>
      <c r="J5" s="5"/>
      <c r="K5" s="5"/>
      <c r="L5" s="5"/>
    </row>
    <row r="6" spans="1:12" ht="12.75">
      <c r="A6" s="257" t="s">
        <v>398</v>
      </c>
      <c r="B6" s="258" t="s">
        <v>399</v>
      </c>
      <c r="C6" s="259"/>
      <c r="D6" s="83"/>
      <c r="E6" s="83"/>
      <c r="F6" s="83"/>
      <c r="G6" s="83"/>
      <c r="H6" s="83"/>
      <c r="I6" s="83"/>
      <c r="J6" s="83"/>
      <c r="K6" s="83"/>
      <c r="L6" s="260"/>
    </row>
    <row r="7" spans="1:12" ht="15">
      <c r="A7" s="261" t="s">
        <v>400</v>
      </c>
      <c r="B7" s="262" t="s">
        <v>400</v>
      </c>
      <c r="C7" s="263"/>
      <c r="D7" s="118"/>
      <c r="E7" s="295" t="s">
        <v>401</v>
      </c>
      <c r="F7" s="118"/>
      <c r="G7" s="118"/>
      <c r="H7" s="118"/>
      <c r="I7" s="118"/>
      <c r="J7" s="118"/>
      <c r="K7" s="118"/>
      <c r="L7" s="264"/>
    </row>
    <row r="8" spans="1:12" ht="1.5" customHeight="1">
      <c r="A8" s="265"/>
      <c r="B8" s="266"/>
      <c r="C8" s="267"/>
      <c r="D8" s="102"/>
      <c r="E8" s="102"/>
      <c r="F8" s="102"/>
      <c r="G8" s="102"/>
      <c r="H8" s="102"/>
      <c r="I8" s="102"/>
      <c r="J8" s="102"/>
      <c r="K8" s="102"/>
      <c r="L8" s="103"/>
    </row>
    <row r="9" spans="1:14" ht="21.75" customHeight="1">
      <c r="A9" s="417" t="str">
        <f>N10</f>
        <v>NOT MET</v>
      </c>
      <c r="B9" s="418"/>
      <c r="C9" s="270"/>
      <c r="D9" s="283" t="s">
        <v>2</v>
      </c>
      <c r="E9" s="289" t="s">
        <v>402</v>
      </c>
      <c r="F9" s="119"/>
      <c r="G9" s="119"/>
      <c r="H9" s="119"/>
      <c r="I9" s="119"/>
      <c r="J9" s="119"/>
      <c r="K9" s="119"/>
      <c r="L9" s="120"/>
      <c r="N9" s="381" t="str">
        <f>Cover!$M$42</f>
        <v>SELECT</v>
      </c>
    </row>
    <row r="10" spans="1:14" ht="21.75" customHeight="1">
      <c r="A10" s="271"/>
      <c r="B10" s="419"/>
      <c r="C10" s="267"/>
      <c r="D10" s="284"/>
      <c r="E10" s="292" t="s">
        <v>403</v>
      </c>
      <c r="F10" s="102"/>
      <c r="G10" s="102"/>
      <c r="H10" s="102"/>
      <c r="I10" s="102"/>
      <c r="J10" s="102"/>
      <c r="K10" s="102"/>
      <c r="L10" s="103"/>
      <c r="N10" t="str">
        <f>IF(N9="SELECT","NOT MET",IF(N9="NO","NOT MET",IF(N9="YES","MET","ERROR")))</f>
        <v>NOT MET</v>
      </c>
    </row>
    <row r="11" spans="1:12" ht="21.75" customHeight="1">
      <c r="A11" s="268" t="s">
        <v>404</v>
      </c>
      <c r="B11" s="269" t="s">
        <v>404</v>
      </c>
      <c r="C11" s="273"/>
      <c r="D11" s="285" t="s">
        <v>4</v>
      </c>
      <c r="E11" s="288" t="s">
        <v>464</v>
      </c>
      <c r="F11" s="110"/>
      <c r="G11" s="110"/>
      <c r="H11" s="110"/>
      <c r="I11" s="110"/>
      <c r="J11" s="110"/>
      <c r="K11" s="110"/>
      <c r="L11" s="111"/>
    </row>
    <row r="12" spans="1:12" ht="21.75" customHeight="1">
      <c r="A12" s="268" t="s">
        <v>404</v>
      </c>
      <c r="B12" s="269" t="s">
        <v>404</v>
      </c>
      <c r="C12" s="273"/>
      <c r="D12" s="285" t="s">
        <v>5</v>
      </c>
      <c r="E12" s="288" t="s">
        <v>405</v>
      </c>
      <c r="F12" s="110"/>
      <c r="G12" s="110"/>
      <c r="H12" s="110"/>
      <c r="I12" s="110"/>
      <c r="J12" s="110"/>
      <c r="K12" s="110"/>
      <c r="L12" s="111"/>
    </row>
    <row r="13" spans="1:12" ht="21.75" customHeight="1">
      <c r="A13" s="268" t="s">
        <v>404</v>
      </c>
      <c r="B13" s="269" t="s">
        <v>404</v>
      </c>
      <c r="C13" s="270"/>
      <c r="D13" s="283" t="s">
        <v>9</v>
      </c>
      <c r="E13" s="289" t="s">
        <v>406</v>
      </c>
      <c r="F13" s="119"/>
      <c r="G13" s="119"/>
      <c r="H13" s="119"/>
      <c r="I13" s="119"/>
      <c r="J13" s="119"/>
      <c r="K13" s="119"/>
      <c r="L13" s="120"/>
    </row>
    <row r="14" spans="1:12" ht="15.75" customHeight="1">
      <c r="A14" s="274"/>
      <c r="B14" s="275"/>
      <c r="C14" s="276"/>
      <c r="D14" s="286"/>
      <c r="E14" s="290" t="s">
        <v>407</v>
      </c>
      <c r="F14" s="118"/>
      <c r="G14" s="118"/>
      <c r="H14" s="118"/>
      <c r="I14" s="118"/>
      <c r="J14" s="118"/>
      <c r="K14" s="118"/>
      <c r="L14" s="264"/>
    </row>
    <row r="15" spans="1:12" ht="15.75" customHeight="1">
      <c r="A15" s="274"/>
      <c r="B15" s="275"/>
      <c r="C15" s="263"/>
      <c r="D15" s="286"/>
      <c r="E15" s="291" t="s">
        <v>408</v>
      </c>
      <c r="F15" s="118"/>
      <c r="G15" s="118"/>
      <c r="H15" s="118"/>
      <c r="I15" s="118"/>
      <c r="J15" s="118"/>
      <c r="K15" s="118"/>
      <c r="L15" s="264"/>
    </row>
    <row r="16" spans="1:12" ht="15.75" customHeight="1">
      <c r="A16" s="274"/>
      <c r="B16" s="275"/>
      <c r="C16" s="263"/>
      <c r="D16" s="286"/>
      <c r="E16" s="290" t="s">
        <v>409</v>
      </c>
      <c r="F16" s="118"/>
      <c r="G16" s="118"/>
      <c r="H16" s="118"/>
      <c r="I16" s="118"/>
      <c r="J16" s="118"/>
      <c r="K16" s="118"/>
      <c r="L16" s="264"/>
    </row>
    <row r="17" spans="1:12" ht="21.75" customHeight="1">
      <c r="A17" s="268" t="s">
        <v>404</v>
      </c>
      <c r="B17" s="269" t="s">
        <v>404</v>
      </c>
      <c r="C17" s="270"/>
      <c r="D17" s="283" t="s">
        <v>12</v>
      </c>
      <c r="E17" s="289" t="s">
        <v>410</v>
      </c>
      <c r="F17" s="119"/>
      <c r="G17" s="119"/>
      <c r="H17" s="119"/>
      <c r="I17" s="119"/>
      <c r="J17" s="119"/>
      <c r="K17" s="119"/>
      <c r="L17" s="120"/>
    </row>
    <row r="18" spans="1:12" ht="15.75" customHeight="1">
      <c r="A18" s="274"/>
      <c r="B18" s="275"/>
      <c r="C18" s="263"/>
      <c r="D18" s="286"/>
      <c r="E18" s="290" t="s">
        <v>411</v>
      </c>
      <c r="F18" s="118"/>
      <c r="G18" s="118"/>
      <c r="H18" s="118"/>
      <c r="I18" s="118"/>
      <c r="J18" s="118"/>
      <c r="K18" s="118"/>
      <c r="L18" s="264"/>
    </row>
    <row r="19" spans="1:12" ht="15.75" customHeight="1">
      <c r="A19" s="274"/>
      <c r="B19" s="275"/>
      <c r="C19" s="263"/>
      <c r="D19" s="286"/>
      <c r="E19" s="290" t="s">
        <v>412</v>
      </c>
      <c r="F19" s="118"/>
      <c r="G19" s="118"/>
      <c r="H19" s="118"/>
      <c r="I19" s="118"/>
      <c r="J19" s="118"/>
      <c r="K19" s="118"/>
      <c r="L19" s="264"/>
    </row>
    <row r="20" spans="1:12" ht="21.75" customHeight="1">
      <c r="A20" s="268" t="s">
        <v>404</v>
      </c>
      <c r="B20" s="269" t="s">
        <v>404</v>
      </c>
      <c r="C20" s="270"/>
      <c r="D20" s="283" t="s">
        <v>14</v>
      </c>
      <c r="E20" s="289" t="s">
        <v>413</v>
      </c>
      <c r="F20" s="119"/>
      <c r="G20" s="119"/>
      <c r="H20" s="119"/>
      <c r="I20" s="119"/>
      <c r="J20" s="119"/>
      <c r="K20" s="119"/>
      <c r="L20" s="120"/>
    </row>
    <row r="21" spans="1:12" ht="15.75" customHeight="1">
      <c r="A21" s="274"/>
      <c r="B21" s="275"/>
      <c r="C21" s="263"/>
      <c r="D21" s="286"/>
      <c r="E21" s="290" t="s">
        <v>414</v>
      </c>
      <c r="F21" s="118"/>
      <c r="G21" s="118"/>
      <c r="H21" s="118"/>
      <c r="I21" s="118"/>
      <c r="J21" s="118"/>
      <c r="K21" s="118"/>
      <c r="L21" s="264"/>
    </row>
    <row r="22" spans="1:12" ht="15.75" customHeight="1">
      <c r="A22" s="271"/>
      <c r="B22" s="272"/>
      <c r="C22" s="277"/>
      <c r="D22" s="284"/>
      <c r="E22" s="292" t="s">
        <v>415</v>
      </c>
      <c r="F22" s="102"/>
      <c r="G22" s="102"/>
      <c r="H22" s="102"/>
      <c r="I22" s="102"/>
      <c r="J22" s="102"/>
      <c r="K22" s="102"/>
      <c r="L22" s="103"/>
    </row>
    <row r="23" spans="1:17" s="2" customFormat="1" ht="21.75" customHeight="1">
      <c r="A23" s="268" t="s">
        <v>404</v>
      </c>
      <c r="B23" s="269" t="s">
        <v>404</v>
      </c>
      <c r="C23" s="273"/>
      <c r="D23" s="285" t="s">
        <v>16</v>
      </c>
      <c r="E23" s="288" t="s">
        <v>416</v>
      </c>
      <c r="F23" s="110"/>
      <c r="G23" s="110"/>
      <c r="H23" s="110"/>
      <c r="I23" s="110"/>
      <c r="J23" s="110"/>
      <c r="K23" s="110"/>
      <c r="L23" s="111"/>
      <c r="O23" s="211"/>
      <c r="P23" s="211"/>
      <c r="Q23" s="211"/>
    </row>
    <row r="24" spans="1:17" s="2" customFormat="1" ht="21.75" customHeight="1">
      <c r="A24" s="268" t="s">
        <v>404</v>
      </c>
      <c r="B24" s="269" t="s">
        <v>404</v>
      </c>
      <c r="C24" s="270"/>
      <c r="D24" s="283" t="s">
        <v>19</v>
      </c>
      <c r="E24" s="289" t="s">
        <v>417</v>
      </c>
      <c r="F24" s="119"/>
      <c r="G24" s="119"/>
      <c r="H24" s="119"/>
      <c r="I24" s="119"/>
      <c r="J24" s="119"/>
      <c r="K24" s="119"/>
      <c r="L24" s="120"/>
      <c r="O24" s="211"/>
      <c r="P24" s="211"/>
      <c r="Q24" s="211"/>
    </row>
    <row r="25" spans="1:17" s="2" customFormat="1" ht="15.75" customHeight="1">
      <c r="A25" s="274"/>
      <c r="B25" s="275"/>
      <c r="C25" s="263"/>
      <c r="D25" s="286"/>
      <c r="E25" s="290" t="s">
        <v>418</v>
      </c>
      <c r="F25" s="118"/>
      <c r="G25" s="118"/>
      <c r="H25" s="118"/>
      <c r="I25" s="118"/>
      <c r="J25" s="118"/>
      <c r="K25" s="118"/>
      <c r="L25" s="264"/>
      <c r="O25" s="211"/>
      <c r="P25" s="211"/>
      <c r="Q25" s="211"/>
    </row>
    <row r="26" spans="1:17" s="2" customFormat="1" ht="15.75" customHeight="1">
      <c r="A26" s="274"/>
      <c r="B26" s="275"/>
      <c r="C26" s="263"/>
      <c r="D26" s="286"/>
      <c r="E26" s="290" t="s">
        <v>419</v>
      </c>
      <c r="F26" s="118"/>
      <c r="G26" s="118"/>
      <c r="H26" s="118"/>
      <c r="I26" s="118"/>
      <c r="J26" s="118"/>
      <c r="K26" s="118"/>
      <c r="L26" s="264"/>
      <c r="O26" s="211"/>
      <c r="P26" s="211"/>
      <c r="Q26" s="211"/>
    </row>
    <row r="27" spans="1:17" s="2" customFormat="1" ht="15.75" customHeight="1">
      <c r="A27" s="271"/>
      <c r="B27" s="272"/>
      <c r="C27" s="267"/>
      <c r="D27" s="284"/>
      <c r="E27" s="292" t="s">
        <v>420</v>
      </c>
      <c r="F27" s="102"/>
      <c r="G27" s="102"/>
      <c r="H27" s="102"/>
      <c r="I27" s="102"/>
      <c r="J27" s="102"/>
      <c r="K27" s="102"/>
      <c r="L27" s="103"/>
      <c r="O27" s="211"/>
      <c r="P27" s="211"/>
      <c r="Q27" s="211"/>
    </row>
    <row r="28" spans="1:17" s="2" customFormat="1" ht="21.75" customHeight="1">
      <c r="A28" s="268" t="s">
        <v>404</v>
      </c>
      <c r="B28" s="269" t="s">
        <v>404</v>
      </c>
      <c r="C28" s="263"/>
      <c r="D28" s="286" t="s">
        <v>21</v>
      </c>
      <c r="E28" s="293" t="s">
        <v>461</v>
      </c>
      <c r="F28" s="118"/>
      <c r="G28" s="118"/>
      <c r="H28" s="118"/>
      <c r="I28" s="118"/>
      <c r="J28" s="118"/>
      <c r="K28" s="118"/>
      <c r="L28" s="264"/>
      <c r="O28" s="211"/>
      <c r="P28" s="211"/>
      <c r="Q28" s="211"/>
    </row>
    <row r="29" spans="1:17" s="2" customFormat="1" ht="15.75" customHeight="1">
      <c r="A29" s="271"/>
      <c r="B29" s="272"/>
      <c r="C29" s="278"/>
      <c r="D29" s="284"/>
      <c r="E29" s="292" t="s">
        <v>462</v>
      </c>
      <c r="F29" s="102"/>
      <c r="G29" s="102"/>
      <c r="H29" s="102"/>
      <c r="I29" s="102"/>
      <c r="J29" s="102"/>
      <c r="K29" s="102"/>
      <c r="L29" s="103"/>
      <c r="O29" s="211"/>
      <c r="P29" s="211"/>
      <c r="Q29" s="211"/>
    </row>
    <row r="30" spans="1:17" s="2" customFormat="1" ht="15.75" customHeight="1">
      <c r="A30" s="268" t="s">
        <v>404</v>
      </c>
      <c r="B30" s="269" t="s">
        <v>404</v>
      </c>
      <c r="C30" s="263"/>
      <c r="D30" s="286" t="s">
        <v>23</v>
      </c>
      <c r="E30" s="290" t="s">
        <v>421</v>
      </c>
      <c r="F30" s="118"/>
      <c r="G30" s="118"/>
      <c r="H30" s="118"/>
      <c r="I30" s="118"/>
      <c r="J30" s="118"/>
      <c r="K30" s="118"/>
      <c r="L30" s="264"/>
      <c r="O30" s="211"/>
      <c r="P30" s="211"/>
      <c r="Q30" s="211"/>
    </row>
    <row r="31" spans="1:17" s="2" customFormat="1" ht="15.75" customHeight="1">
      <c r="A31" s="274"/>
      <c r="B31" s="275"/>
      <c r="C31" s="263"/>
      <c r="D31" s="286"/>
      <c r="E31" s="290" t="s">
        <v>422</v>
      </c>
      <c r="F31" s="118"/>
      <c r="G31" s="118"/>
      <c r="H31" s="118"/>
      <c r="I31" s="118"/>
      <c r="J31" s="118"/>
      <c r="K31" s="118"/>
      <c r="L31" s="264"/>
      <c r="O31" s="211"/>
      <c r="P31" s="211"/>
      <c r="Q31" s="211"/>
    </row>
    <row r="32" spans="1:17" s="2" customFormat="1" ht="15.75" customHeight="1">
      <c r="A32" s="274"/>
      <c r="B32" s="275"/>
      <c r="C32" s="263"/>
      <c r="D32" s="284"/>
      <c r="E32" s="292" t="s">
        <v>423</v>
      </c>
      <c r="F32" s="102"/>
      <c r="G32" s="102"/>
      <c r="H32" s="102"/>
      <c r="I32" s="102"/>
      <c r="J32" s="102"/>
      <c r="K32" s="102"/>
      <c r="L32" s="103"/>
      <c r="O32" s="211"/>
      <c r="P32" s="211"/>
      <c r="Q32" s="211"/>
    </row>
    <row r="33" spans="1:17" s="2" customFormat="1" ht="21.75" customHeight="1">
      <c r="A33" s="268" t="s">
        <v>404</v>
      </c>
      <c r="B33" s="269" t="s">
        <v>404</v>
      </c>
      <c r="C33" s="263"/>
      <c r="D33" s="286" t="s">
        <v>25</v>
      </c>
      <c r="E33" s="293" t="s">
        <v>424</v>
      </c>
      <c r="F33" s="118"/>
      <c r="G33" s="118"/>
      <c r="H33" s="118"/>
      <c r="I33" s="118"/>
      <c r="J33" s="118"/>
      <c r="K33" s="118"/>
      <c r="L33" s="264"/>
      <c r="O33" s="211"/>
      <c r="P33" s="211"/>
      <c r="Q33" s="211"/>
    </row>
    <row r="34" spans="1:17" s="2" customFormat="1" ht="15.75" customHeight="1" thickBot="1">
      <c r="A34" s="279"/>
      <c r="B34" s="280"/>
      <c r="C34" s="281"/>
      <c r="D34" s="287"/>
      <c r="E34" s="294" t="s">
        <v>425</v>
      </c>
      <c r="F34" s="97"/>
      <c r="G34" s="97"/>
      <c r="H34" s="97"/>
      <c r="I34" s="97"/>
      <c r="J34" s="97"/>
      <c r="K34" s="97"/>
      <c r="L34" s="282"/>
      <c r="O34" s="211"/>
      <c r="P34" s="211"/>
      <c r="Q34" s="211"/>
    </row>
    <row r="35" spans="15:17" ht="12" customHeight="1">
      <c r="O35" s="212"/>
      <c r="P35" s="212"/>
      <c r="Q35" s="212"/>
    </row>
    <row r="36" spans="15:17" ht="12" customHeight="1">
      <c r="O36" s="212"/>
      <c r="P36" s="212"/>
      <c r="Q36" s="212"/>
    </row>
    <row r="37" spans="15:17" ht="12" customHeight="1">
      <c r="O37" s="212"/>
      <c r="P37" s="212"/>
      <c r="Q37" s="212"/>
    </row>
    <row r="38" spans="15:17" ht="15.75" customHeight="1">
      <c r="O38" s="212"/>
      <c r="P38" s="212"/>
      <c r="Q38" s="212"/>
    </row>
    <row r="39" spans="15:17" ht="15.75" customHeight="1">
      <c r="O39" s="212"/>
      <c r="P39" s="212"/>
      <c r="Q39" s="212"/>
    </row>
    <row r="40" spans="15:17" ht="15.75" customHeight="1">
      <c r="O40" s="212"/>
      <c r="P40" s="212"/>
      <c r="Q40" s="212"/>
    </row>
    <row r="41" spans="1:17" ht="15.75" customHeight="1">
      <c r="A41" s="383" t="s">
        <v>85</v>
      </c>
      <c r="L41" s="384" t="s">
        <v>26</v>
      </c>
      <c r="O41" s="212"/>
      <c r="P41" s="212"/>
      <c r="Q41" s="212"/>
    </row>
    <row r="42" spans="1:17" ht="15.75" customHeight="1">
      <c r="A42" t="str">
        <f>Cover!$A$59</f>
        <v>      Our House Enterprises</v>
      </c>
      <c r="C42"/>
      <c r="J42" s="74" t="str">
        <f>Cover!$K$59</f>
        <v>(  )</v>
      </c>
      <c r="L42" s="45">
        <f ca="1">NOW()</f>
        <v>40499.532164930555</v>
      </c>
      <c r="N42" s="80"/>
      <c r="O42" s="212"/>
      <c r="P42" s="212"/>
      <c r="Q42" s="212"/>
    </row>
    <row r="43" spans="8:17" ht="15.75" customHeight="1">
      <c r="H43" s="55"/>
      <c r="O43" s="212"/>
      <c r="P43" s="212"/>
      <c r="Q43" s="212"/>
    </row>
    <row r="44" spans="15:17" ht="15.75" customHeight="1">
      <c r="O44" s="212"/>
      <c r="P44" s="212"/>
      <c r="Q44" s="212"/>
    </row>
    <row r="45" spans="15:17" ht="15.75" customHeight="1">
      <c r="O45" s="212"/>
      <c r="P45" s="212"/>
      <c r="Q45" s="212"/>
    </row>
    <row r="46" spans="15:17" ht="15.75" customHeight="1">
      <c r="O46" s="212"/>
      <c r="P46" s="212"/>
      <c r="Q46" s="212"/>
    </row>
    <row r="47" spans="15:17" ht="15.75" customHeight="1">
      <c r="O47" s="212"/>
      <c r="P47" s="212"/>
      <c r="Q47" s="212"/>
    </row>
    <row r="48" spans="15:17" ht="15.75" customHeight="1">
      <c r="O48" s="212"/>
      <c r="P48" s="212"/>
      <c r="Q48" s="212"/>
    </row>
    <row r="49" spans="15:17" ht="15.75" customHeight="1">
      <c r="O49" s="212"/>
      <c r="P49" s="212"/>
      <c r="Q49" s="212"/>
    </row>
    <row r="50" spans="15:17" ht="15.75" customHeight="1">
      <c r="O50" s="212"/>
      <c r="P50" s="212"/>
      <c r="Q50" s="212"/>
    </row>
    <row r="51" spans="15:17" ht="15.75" customHeight="1">
      <c r="O51" s="212"/>
      <c r="P51" s="212"/>
      <c r="Q51" s="212"/>
    </row>
    <row r="52" spans="15:17" ht="15.75" customHeight="1">
      <c r="O52" s="212"/>
      <c r="P52" s="212"/>
      <c r="Q52" s="212"/>
    </row>
    <row r="53" spans="15:17" ht="15.75" customHeight="1">
      <c r="O53" s="212"/>
      <c r="P53" s="212"/>
      <c r="Q53" s="212"/>
    </row>
    <row r="54" spans="15:17" ht="15.75" customHeight="1">
      <c r="O54" s="212"/>
      <c r="P54" s="212"/>
      <c r="Q54" s="212"/>
    </row>
    <row r="55" spans="15:17" ht="15.75" customHeight="1">
      <c r="O55" s="212"/>
      <c r="P55" s="212"/>
      <c r="Q55" s="212"/>
    </row>
    <row r="56" spans="1:17" ht="15.75" customHeight="1">
      <c r="A56" s="213"/>
      <c r="D56" s="209"/>
      <c r="E56" s="3"/>
      <c r="F56" s="3"/>
      <c r="O56" s="212"/>
      <c r="P56" s="212"/>
      <c r="Q56" s="212"/>
    </row>
    <row r="57" ht="12" customHeight="1"/>
    <row r="58" ht="12.75">
      <c r="C58"/>
    </row>
  </sheetData>
  <sheetProtection password="E1BE" sheet="1" objects="1" scenarios="1"/>
  <printOptions horizontalCentered="1"/>
  <pageMargins left="0.5" right="0.5" top="0.75" bottom="0.5" header="0.5" footer="0.5"/>
  <pageSetup fitToHeight="1" fitToWidth="1" horizontalDpi="360" verticalDpi="360" orientation="portrait" r:id="rId2"/>
  <headerFooter alignWithMargins="0">
    <oddFooter>&amp;C- 10 -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
    </sheetView>
  </sheetViews>
  <sheetFormatPr defaultColWidth="9.140625" defaultRowHeight="12.75"/>
  <cols>
    <col min="1" max="10" width="9.140625" style="436" customWidth="1"/>
    <col min="11" max="11" width="10.7109375" style="436" customWidth="1"/>
    <col min="12" max="45" width="9.140625" style="436" customWidth="1"/>
  </cols>
  <sheetData>
    <row r="1" spans="1:11" s="422" customFormat="1" ht="84.75" customHeight="1">
      <c r="A1" s="420" t="s">
        <v>426</v>
      </c>
      <c r="B1" s="421"/>
      <c r="C1" s="421"/>
      <c r="D1" s="421"/>
      <c r="E1" s="421"/>
      <c r="F1" s="421"/>
      <c r="G1" s="421"/>
      <c r="H1" s="421"/>
      <c r="I1" s="421"/>
      <c r="J1" s="421"/>
      <c r="K1" s="421"/>
    </row>
    <row r="2" spans="1:11" s="425" customFormat="1" ht="22.5" customHeight="1">
      <c r="A2" s="423" t="s">
        <v>427</v>
      </c>
      <c r="B2" s="424"/>
      <c r="C2" s="424"/>
      <c r="D2" s="424"/>
      <c r="E2" s="424"/>
      <c r="F2" s="424"/>
      <c r="G2" s="424"/>
      <c r="H2" s="424"/>
      <c r="I2" s="424"/>
      <c r="J2" s="424"/>
      <c r="K2" s="424"/>
    </row>
    <row r="3" spans="1:11" s="425" customFormat="1" ht="24" customHeight="1">
      <c r="A3" s="426" t="s">
        <v>428</v>
      </c>
      <c r="B3" s="427"/>
      <c r="C3" s="427"/>
      <c r="D3" s="427"/>
      <c r="E3" s="427"/>
      <c r="F3" s="427"/>
      <c r="G3" s="427"/>
      <c r="H3" s="427"/>
      <c r="I3" s="427"/>
      <c r="J3" s="427"/>
      <c r="K3" s="427"/>
    </row>
    <row r="4" spans="1:11" s="425" customFormat="1" ht="26.25" customHeight="1">
      <c r="A4" s="426" t="s">
        <v>429</v>
      </c>
      <c r="B4" s="427"/>
      <c r="C4" s="427"/>
      <c r="D4" s="427"/>
      <c r="E4" s="427"/>
      <c r="F4" s="427"/>
      <c r="G4" s="427"/>
      <c r="H4" s="427"/>
      <c r="I4" s="427"/>
      <c r="J4" s="427"/>
      <c r="K4" s="427"/>
    </row>
    <row r="5" spans="1:11" s="425" customFormat="1" ht="24.75" customHeight="1">
      <c r="A5" s="426" t="s">
        <v>430</v>
      </c>
      <c r="B5" s="427"/>
      <c r="C5" s="427"/>
      <c r="D5" s="427"/>
      <c r="E5" s="427"/>
      <c r="F5" s="427"/>
      <c r="G5" s="427"/>
      <c r="H5" s="427"/>
      <c r="I5" s="427"/>
      <c r="J5" s="427"/>
      <c r="K5" s="427"/>
    </row>
    <row r="6" spans="1:11" s="425" customFormat="1" ht="18" customHeight="1">
      <c r="A6" s="426" t="s">
        <v>431</v>
      </c>
      <c r="B6" s="427"/>
      <c r="C6" s="427"/>
      <c r="D6" s="427"/>
      <c r="E6" s="427"/>
      <c r="F6" s="427"/>
      <c r="G6" s="427"/>
      <c r="H6" s="427"/>
      <c r="I6" s="427"/>
      <c r="J6" s="427"/>
      <c r="K6" s="427"/>
    </row>
    <row r="7" spans="1:11" s="425" customFormat="1" ht="18.75" customHeight="1">
      <c r="A7" s="426" t="s">
        <v>432</v>
      </c>
      <c r="B7" s="427"/>
      <c r="C7" s="427"/>
      <c r="D7" s="427"/>
      <c r="E7" s="427"/>
      <c r="F7" s="427"/>
      <c r="G7" s="427"/>
      <c r="H7" s="427"/>
      <c r="I7" s="427"/>
      <c r="J7" s="427"/>
      <c r="K7" s="427"/>
    </row>
    <row r="8" spans="1:11" s="425" customFormat="1" ht="27" customHeight="1">
      <c r="A8" s="426" t="s">
        <v>433</v>
      </c>
      <c r="B8" s="427"/>
      <c r="C8" s="427"/>
      <c r="D8" s="427"/>
      <c r="E8" s="427"/>
      <c r="F8" s="427"/>
      <c r="G8" s="427"/>
      <c r="H8" s="427"/>
      <c r="I8" s="427"/>
      <c r="J8" s="427"/>
      <c r="K8" s="427"/>
    </row>
    <row r="9" spans="1:11" s="425" customFormat="1" ht="12.75" customHeight="1">
      <c r="A9" s="426" t="s">
        <v>434</v>
      </c>
      <c r="B9" s="427"/>
      <c r="C9" s="427"/>
      <c r="D9" s="427"/>
      <c r="E9" s="427"/>
      <c r="F9" s="427"/>
      <c r="G9" s="427"/>
      <c r="H9" s="427"/>
      <c r="I9" s="427"/>
      <c r="J9" s="427"/>
      <c r="K9" s="427"/>
    </row>
    <row r="10" spans="1:11" s="429" customFormat="1" ht="23.25" customHeight="1">
      <c r="A10" s="428"/>
      <c r="B10" s="428"/>
      <c r="C10" s="428"/>
      <c r="D10" s="428"/>
      <c r="E10" s="428"/>
      <c r="F10" s="428"/>
      <c r="G10" s="428"/>
      <c r="H10" s="428"/>
      <c r="I10" s="428"/>
      <c r="J10" s="428"/>
      <c r="K10" s="428"/>
    </row>
    <row r="11" spans="1:11" s="429" customFormat="1" ht="28.5" customHeight="1">
      <c r="A11" s="430" t="s">
        <v>435</v>
      </c>
      <c r="B11" s="431"/>
      <c r="C11" s="431"/>
      <c r="D11" s="431"/>
      <c r="E11" s="431"/>
      <c r="F11" s="431"/>
      <c r="G11" s="431"/>
      <c r="H11" s="431"/>
      <c r="I11" s="431"/>
      <c r="J11" s="431"/>
      <c r="K11" s="431"/>
    </row>
    <row r="12" spans="1:11" s="429" customFormat="1" ht="18.75">
      <c r="A12" s="432" t="s">
        <v>436</v>
      </c>
      <c r="B12" s="433"/>
      <c r="C12" s="433"/>
      <c r="D12" s="433"/>
      <c r="E12" s="433"/>
      <c r="F12" s="433"/>
      <c r="G12" s="433"/>
      <c r="H12" s="433"/>
      <c r="I12" s="433"/>
      <c r="J12" s="433"/>
      <c r="K12" s="433"/>
    </row>
    <row r="13" spans="1:11" s="429" customFormat="1" ht="18.75">
      <c r="A13" s="432" t="s">
        <v>437</v>
      </c>
      <c r="B13" s="433"/>
      <c r="C13" s="433"/>
      <c r="D13" s="433"/>
      <c r="E13" s="433"/>
      <c r="F13" s="433"/>
      <c r="G13" s="433"/>
      <c r="H13" s="433"/>
      <c r="I13" s="433"/>
      <c r="J13" s="433"/>
      <c r="K13" s="433"/>
    </row>
    <row r="14" spans="1:11" s="429" customFormat="1" ht="18.75">
      <c r="A14" s="432" t="s">
        <v>438</v>
      </c>
      <c r="B14" s="433"/>
      <c r="C14" s="433"/>
      <c r="D14" s="433"/>
      <c r="E14" s="433"/>
      <c r="F14" s="433"/>
      <c r="G14" s="433"/>
      <c r="H14" s="433"/>
      <c r="I14" s="433"/>
      <c r="J14" s="433"/>
      <c r="K14" s="433"/>
    </row>
    <row r="15" spans="1:11" s="429" customFormat="1" ht="18.75">
      <c r="A15" s="432" t="s">
        <v>439</v>
      </c>
      <c r="B15" s="433"/>
      <c r="C15" s="433"/>
      <c r="D15" s="433"/>
      <c r="E15" s="433"/>
      <c r="F15" s="433"/>
      <c r="G15" s="433"/>
      <c r="H15" s="433"/>
      <c r="I15" s="433"/>
      <c r="J15" s="433"/>
      <c r="K15" s="433"/>
    </row>
    <row r="16" spans="1:11" s="429" customFormat="1" ht="18.75">
      <c r="A16" s="432" t="s">
        <v>440</v>
      </c>
      <c r="B16" s="433"/>
      <c r="C16" s="433"/>
      <c r="D16" s="433"/>
      <c r="E16" s="433"/>
      <c r="F16" s="433"/>
      <c r="G16" s="433"/>
      <c r="H16" s="433"/>
      <c r="I16" s="433"/>
      <c r="J16" s="433"/>
      <c r="K16" s="433"/>
    </row>
    <row r="17" spans="1:11" s="429" customFormat="1" ht="18.75">
      <c r="A17" s="432" t="s">
        <v>441</v>
      </c>
      <c r="B17" s="433"/>
      <c r="C17" s="433"/>
      <c r="D17" s="433"/>
      <c r="E17" s="433"/>
      <c r="F17" s="433"/>
      <c r="G17" s="433"/>
      <c r="H17" s="433"/>
      <c r="I17" s="433"/>
      <c r="J17" s="433"/>
      <c r="K17" s="433"/>
    </row>
    <row r="18" spans="1:11" s="429" customFormat="1" ht="33">
      <c r="A18" s="434"/>
      <c r="B18" s="434"/>
      <c r="C18" s="434"/>
      <c r="D18" s="434"/>
      <c r="E18" s="434"/>
      <c r="F18" s="434"/>
      <c r="G18" s="434"/>
      <c r="H18" s="434"/>
      <c r="I18" s="434"/>
      <c r="J18" s="434"/>
      <c r="K18" s="434"/>
    </row>
    <row r="19" spans="2:11" s="429" customFormat="1" ht="33">
      <c r="B19" s="435"/>
      <c r="C19" s="435"/>
      <c r="D19" s="435"/>
      <c r="E19" s="435"/>
      <c r="F19" s="435"/>
      <c r="G19" s="435"/>
      <c r="H19" s="435"/>
      <c r="I19" s="435"/>
      <c r="J19" s="435"/>
      <c r="K19" s="435"/>
    </row>
    <row r="20" spans="2:11" ht="33">
      <c r="B20" s="435"/>
      <c r="C20" s="435"/>
      <c r="D20" s="435"/>
      <c r="E20" s="435"/>
      <c r="F20" s="435"/>
      <c r="G20" s="435"/>
      <c r="H20" s="435"/>
      <c r="I20" s="435"/>
      <c r="J20" s="435"/>
      <c r="K20" s="435"/>
    </row>
    <row r="21" spans="2:11" ht="33">
      <c r="B21" s="435"/>
      <c r="C21" s="435"/>
      <c r="D21" s="435"/>
      <c r="E21" s="435"/>
      <c r="F21" s="435"/>
      <c r="G21" s="435"/>
      <c r="H21" s="435"/>
      <c r="I21" s="435"/>
      <c r="J21" s="435"/>
      <c r="K21" s="435"/>
    </row>
    <row r="22" spans="2:11" ht="33">
      <c r="B22" s="435"/>
      <c r="C22" s="435"/>
      <c r="D22" s="435"/>
      <c r="E22" s="435"/>
      <c r="F22" s="435"/>
      <c r="G22" s="435"/>
      <c r="H22" s="435"/>
      <c r="I22" s="435"/>
      <c r="J22" s="435"/>
      <c r="K22" s="435"/>
    </row>
    <row r="23" spans="2:11" ht="33">
      <c r="B23" s="435"/>
      <c r="C23" s="435"/>
      <c r="D23" s="435"/>
      <c r="E23" s="435"/>
      <c r="F23" s="435"/>
      <c r="G23" s="435"/>
      <c r="H23" s="435"/>
      <c r="I23" s="435"/>
      <c r="J23" s="435"/>
      <c r="K23" s="435"/>
    </row>
    <row r="24" spans="1:11" ht="33">
      <c r="A24" s="435"/>
      <c r="B24" s="435"/>
      <c r="C24" s="435"/>
      <c r="D24" s="435"/>
      <c r="E24" s="435"/>
      <c r="F24" s="435"/>
      <c r="G24" s="435"/>
      <c r="H24" s="435"/>
      <c r="I24" s="435"/>
      <c r="J24" s="435"/>
      <c r="K24" s="435"/>
    </row>
    <row r="25" spans="1:11" ht="33">
      <c r="A25" s="435"/>
      <c r="B25" s="435"/>
      <c r="C25" s="435"/>
      <c r="D25" s="435"/>
      <c r="E25" s="435"/>
      <c r="F25" s="435"/>
      <c r="G25" s="435"/>
      <c r="H25" s="435"/>
      <c r="I25" s="435"/>
      <c r="J25" s="435"/>
      <c r="K25" s="435"/>
    </row>
    <row r="26" spans="1:11" ht="33">
      <c r="A26" s="435"/>
      <c r="B26" s="435"/>
      <c r="C26" s="435"/>
      <c r="D26" s="435"/>
      <c r="E26" s="435"/>
      <c r="F26" s="435"/>
      <c r="G26" s="435"/>
      <c r="H26" s="435"/>
      <c r="I26" s="435"/>
      <c r="J26" s="435"/>
      <c r="K26" s="435"/>
    </row>
    <row r="27" spans="1:11" ht="33">
      <c r="A27" s="435"/>
      <c r="B27" s="435"/>
      <c r="C27" s="435"/>
      <c r="D27" s="435"/>
      <c r="E27" s="435"/>
      <c r="F27" s="435"/>
      <c r="G27" s="435"/>
      <c r="H27" s="435"/>
      <c r="I27" s="435"/>
      <c r="J27" s="435"/>
      <c r="K27" s="435"/>
    </row>
    <row r="28" spans="1:11" ht="33">
      <c r="A28" s="435"/>
      <c r="B28" s="435"/>
      <c r="C28" s="435"/>
      <c r="D28" s="435"/>
      <c r="E28" s="435"/>
      <c r="F28" s="435"/>
      <c r="G28" s="435"/>
      <c r="H28" s="435"/>
      <c r="I28" s="435"/>
      <c r="J28" s="435"/>
      <c r="K28" s="435"/>
    </row>
    <row r="29" spans="1:11" ht="33">
      <c r="A29" s="435"/>
      <c r="B29" s="435"/>
      <c r="C29" s="435"/>
      <c r="D29" s="435"/>
      <c r="E29" s="435"/>
      <c r="F29" s="435"/>
      <c r="G29" s="435"/>
      <c r="H29" s="435"/>
      <c r="I29" s="435"/>
      <c r="J29" s="435"/>
      <c r="K29" s="435"/>
    </row>
    <row r="30" spans="1:11" ht="33">
      <c r="A30" s="435"/>
      <c r="B30" s="435"/>
      <c r="C30" s="435"/>
      <c r="D30" s="435"/>
      <c r="E30" s="435"/>
      <c r="F30" s="435"/>
      <c r="G30" s="435"/>
      <c r="H30" s="435"/>
      <c r="I30" s="435"/>
      <c r="J30" s="435"/>
      <c r="K30" s="435"/>
    </row>
    <row r="31" spans="1:11" ht="33">
      <c r="A31" s="435"/>
      <c r="B31" s="435"/>
      <c r="C31" s="435"/>
      <c r="D31" s="435"/>
      <c r="E31" s="435"/>
      <c r="F31" s="435"/>
      <c r="G31" s="435"/>
      <c r="H31" s="435"/>
      <c r="I31" s="435"/>
      <c r="J31" s="435"/>
      <c r="K31" s="435"/>
    </row>
    <row r="32" spans="1:11" ht="33">
      <c r="A32" s="435"/>
      <c r="B32" s="435"/>
      <c r="C32" s="435"/>
      <c r="D32" s="435"/>
      <c r="E32" s="435"/>
      <c r="F32" s="435"/>
      <c r="G32" s="435"/>
      <c r="H32" s="435"/>
      <c r="I32" s="435"/>
      <c r="J32" s="435"/>
      <c r="K32" s="435"/>
    </row>
    <row r="33" spans="1:11" ht="33">
      <c r="A33" s="435"/>
      <c r="B33" s="435"/>
      <c r="C33" s="435"/>
      <c r="D33" s="435"/>
      <c r="E33" s="435"/>
      <c r="F33" s="435"/>
      <c r="G33" s="435"/>
      <c r="H33" s="435"/>
      <c r="I33" s="435"/>
      <c r="J33" s="435"/>
      <c r="K33" s="435"/>
    </row>
    <row r="34" spans="1:11" ht="33">
      <c r="A34" s="435"/>
      <c r="B34" s="435"/>
      <c r="C34" s="435"/>
      <c r="D34" s="435"/>
      <c r="E34" s="435"/>
      <c r="F34" s="435"/>
      <c r="G34" s="435"/>
      <c r="H34" s="435"/>
      <c r="I34" s="435"/>
      <c r="J34" s="435"/>
      <c r="K34" s="435"/>
    </row>
    <row r="35" spans="1:11" ht="33">
      <c r="A35" s="435"/>
      <c r="B35" s="435"/>
      <c r="C35" s="435"/>
      <c r="D35" s="435"/>
      <c r="E35" s="435"/>
      <c r="F35" s="435"/>
      <c r="G35" s="435"/>
      <c r="H35" s="435"/>
      <c r="I35" s="435"/>
      <c r="J35" s="435"/>
      <c r="K35" s="435"/>
    </row>
    <row r="36" spans="1:11" ht="33">
      <c r="A36" s="435"/>
      <c r="B36" s="435"/>
      <c r="C36" s="435"/>
      <c r="D36" s="435"/>
      <c r="E36" s="435"/>
      <c r="F36" s="435"/>
      <c r="G36" s="435"/>
      <c r="H36" s="435"/>
      <c r="I36" s="435"/>
      <c r="J36" s="435"/>
      <c r="K36" s="435"/>
    </row>
    <row r="37" spans="1:11" ht="33">
      <c r="A37" s="435"/>
      <c r="B37" s="435"/>
      <c r="C37" s="435"/>
      <c r="D37" s="435"/>
      <c r="E37" s="435"/>
      <c r="F37" s="435"/>
      <c r="G37" s="435"/>
      <c r="H37" s="435"/>
      <c r="I37" s="435"/>
      <c r="J37" s="435"/>
      <c r="K37" s="435"/>
    </row>
    <row r="38" spans="1:11" ht="33">
      <c r="A38" s="435"/>
      <c r="B38" s="435"/>
      <c r="C38" s="435"/>
      <c r="D38" s="435"/>
      <c r="E38" s="435"/>
      <c r="F38" s="435"/>
      <c r="G38" s="435"/>
      <c r="H38" s="435"/>
      <c r="I38" s="435"/>
      <c r="J38" s="435"/>
      <c r="K38" s="435"/>
    </row>
    <row r="39" spans="1:11" ht="33">
      <c r="A39" s="435"/>
      <c r="B39" s="435"/>
      <c r="C39" s="435"/>
      <c r="D39" s="435"/>
      <c r="E39" s="435"/>
      <c r="F39" s="435"/>
      <c r="G39" s="435"/>
      <c r="H39" s="435"/>
      <c r="I39" s="435"/>
      <c r="J39" s="435"/>
      <c r="K39" s="435"/>
    </row>
    <row r="40" spans="1:11" ht="33">
      <c r="A40" s="435"/>
      <c r="B40" s="435"/>
      <c r="C40" s="435"/>
      <c r="D40" s="435"/>
      <c r="E40" s="435"/>
      <c r="F40" s="435"/>
      <c r="G40" s="435"/>
      <c r="H40" s="435"/>
      <c r="I40" s="435"/>
      <c r="J40" s="435"/>
      <c r="K40" s="435"/>
    </row>
    <row r="41" spans="1:11" ht="33">
      <c r="A41" s="435"/>
      <c r="B41" s="435"/>
      <c r="C41" s="435"/>
      <c r="D41" s="435"/>
      <c r="E41" s="435"/>
      <c r="F41" s="435"/>
      <c r="G41" s="435"/>
      <c r="H41" s="435"/>
      <c r="I41" s="435"/>
      <c r="J41" s="435"/>
      <c r="K41" s="435"/>
    </row>
    <row r="42" spans="1:11" ht="33">
      <c r="A42" s="435"/>
      <c r="B42" s="435"/>
      <c r="C42" s="435"/>
      <c r="D42" s="435"/>
      <c r="E42" s="435"/>
      <c r="F42" s="435"/>
      <c r="G42" s="435"/>
      <c r="H42" s="435"/>
      <c r="I42" s="435"/>
      <c r="J42" s="435"/>
      <c r="K42" s="435"/>
    </row>
    <row r="43" spans="1:11" ht="33">
      <c r="A43" s="435"/>
      <c r="B43" s="435"/>
      <c r="C43" s="435"/>
      <c r="D43" s="435"/>
      <c r="E43" s="435"/>
      <c r="F43" s="435"/>
      <c r="G43" s="435"/>
      <c r="H43" s="435"/>
      <c r="I43" s="435"/>
      <c r="J43" s="435"/>
      <c r="K43" s="435"/>
    </row>
    <row r="44" spans="1:11" ht="33">
      <c r="A44" s="435"/>
      <c r="B44" s="435"/>
      <c r="C44" s="435"/>
      <c r="D44" s="435"/>
      <c r="E44" s="435"/>
      <c r="F44" s="435"/>
      <c r="G44" s="435"/>
      <c r="H44" s="435"/>
      <c r="I44" s="435"/>
      <c r="J44" s="435"/>
      <c r="K44" s="435"/>
    </row>
    <row r="45" spans="1:11" ht="33">
      <c r="A45" s="435"/>
      <c r="B45" s="435"/>
      <c r="C45" s="435"/>
      <c r="D45" s="435"/>
      <c r="E45" s="435"/>
      <c r="F45" s="435"/>
      <c r="G45" s="435"/>
      <c r="H45" s="435"/>
      <c r="I45" s="435"/>
      <c r="J45" s="435"/>
      <c r="K45" s="435"/>
    </row>
    <row r="49" s="436" customFormat="1" ht="12.75"/>
    <row r="50" s="436" customFormat="1" ht="12.75"/>
    <row r="51" s="436" customFormat="1" ht="12.75"/>
    <row r="52" s="436" customFormat="1" ht="12.75"/>
    <row r="53" s="436" customFormat="1" ht="12.75"/>
    <row r="54" s="436" customFormat="1" ht="12.75"/>
    <row r="55" s="436" customFormat="1" ht="12.75"/>
    <row r="56" s="436" customFormat="1" ht="12.75"/>
    <row r="57" s="436" customFormat="1" ht="12.75"/>
    <row r="58" s="436" customFormat="1" ht="12.75"/>
    <row r="59" s="436" customFormat="1" ht="12.75"/>
    <row r="60" s="436" customFormat="1" ht="12.75"/>
    <row r="61" s="436" customFormat="1" ht="12.75"/>
    <row r="62" s="436" customFormat="1" ht="12.75"/>
    <row r="63" s="436" customFormat="1" ht="12.75"/>
    <row r="64" s="436" customFormat="1" ht="12.75"/>
    <row r="65" s="436" customFormat="1" ht="12.75"/>
    <row r="66" s="436" customFormat="1" ht="12.75"/>
    <row r="67" s="436" customFormat="1" ht="12.75"/>
    <row r="68" s="436" customFormat="1" ht="12.75"/>
    <row r="69" s="436" customFormat="1" ht="12.75"/>
    <row r="70" s="436" customFormat="1" ht="12.75"/>
    <row r="71" s="436" customFormat="1" ht="12.75"/>
    <row r="72" s="436" customFormat="1" ht="12.75"/>
    <row r="73" s="436" customFormat="1" ht="12.75"/>
    <row r="74" s="436" customFormat="1" ht="12.75"/>
    <row r="75" s="436" customFormat="1" ht="12.75"/>
    <row r="76" s="436" customFormat="1" ht="12.75"/>
    <row r="77" s="436" customFormat="1" ht="12.75"/>
    <row r="78" s="436" customFormat="1" ht="12.75"/>
    <row r="79" s="436" customFormat="1" ht="12.75"/>
    <row r="80" s="436" customFormat="1" ht="12.75"/>
    <row r="81" s="436" customFormat="1" ht="12.75"/>
    <row r="82" s="436" customFormat="1" ht="12.75"/>
    <row r="83" s="436" customFormat="1" ht="12.75"/>
    <row r="84" s="436" customFormat="1" ht="12.75"/>
    <row r="85" s="436" customFormat="1" ht="12.75"/>
    <row r="86" s="436" customFormat="1" ht="12.75"/>
    <row r="87" s="436" customFormat="1" ht="12.75"/>
    <row r="88" s="436" customFormat="1" ht="12.75"/>
    <row r="89" s="436" customFormat="1" ht="12.75"/>
    <row r="90" s="436" customFormat="1" ht="12.75"/>
    <row r="91" s="436" customFormat="1" ht="12.75"/>
    <row r="92" s="436" customFormat="1" ht="12.75"/>
    <row r="93" s="436" customFormat="1" ht="12.75"/>
    <row r="94" s="436" customFormat="1" ht="12.75"/>
    <row r="95" s="436" customFormat="1" ht="12.75"/>
    <row r="96" s="436" customFormat="1" ht="12.75"/>
    <row r="97" s="436" customFormat="1" ht="12.75"/>
    <row r="98" s="436" customFormat="1" ht="12.75"/>
    <row r="99" s="436" customFormat="1" ht="12.75"/>
    <row r="100" s="436" customFormat="1" ht="12.75"/>
    <row r="101" s="436" customFormat="1" ht="12.75"/>
    <row r="102" s="436" customFormat="1" ht="12.75"/>
    <row r="103" s="436" customFormat="1" ht="12.75"/>
    <row r="104" s="436" customFormat="1" ht="12.75"/>
    <row r="105" s="436" customFormat="1" ht="12.75"/>
    <row r="106" s="436" customFormat="1" ht="12.75"/>
    <row r="107" s="436" customFormat="1" ht="12.75"/>
    <row r="108" s="436" customFormat="1" ht="12.75"/>
    <row r="109" s="436" customFormat="1" ht="12.75"/>
    <row r="110" s="436" customFormat="1" ht="12.75"/>
    <row r="111" s="436" customFormat="1" ht="12.75"/>
    <row r="112" s="436" customFormat="1" ht="12.75"/>
    <row r="113" s="436" customFormat="1" ht="12.75"/>
    <row r="114" s="436" customFormat="1" ht="12.75"/>
    <row r="115" s="436" customFormat="1" ht="12.75"/>
    <row r="116" s="436" customFormat="1" ht="12.75"/>
    <row r="117" s="436" customFormat="1" ht="12.75"/>
    <row r="118" s="436" customFormat="1" ht="12.75"/>
    <row r="119" s="436" customFormat="1" ht="12.75"/>
    <row r="120" s="436" customFormat="1" ht="12.75"/>
    <row r="121" s="436" customFormat="1" ht="12.75"/>
    <row r="122" s="436" customFormat="1" ht="12.75"/>
    <row r="123" s="436" customFormat="1" ht="12.75"/>
    <row r="124" s="436" customFormat="1" ht="12.75"/>
    <row r="125" s="436" customFormat="1" ht="12.75"/>
    <row r="126" s="436" customFormat="1" ht="12.75"/>
    <row r="127" s="436" customFormat="1" ht="12.75"/>
    <row r="128" s="436" customFormat="1" ht="12.75"/>
    <row r="129" s="436" customFormat="1" ht="12.75"/>
    <row r="130" s="436" customFormat="1" ht="12.75"/>
    <row r="131" s="436" customFormat="1" ht="12.75"/>
    <row r="132" s="436" customFormat="1" ht="12.75"/>
    <row r="133" s="436" customFormat="1" ht="12.75"/>
    <row r="134" s="436" customFormat="1" ht="12.75"/>
    <row r="135" s="436" customFormat="1" ht="12.75"/>
    <row r="136" s="436" customFormat="1" ht="12.75"/>
    <row r="137" s="436" customFormat="1" ht="12.75"/>
    <row r="138" s="436" customFormat="1" ht="12.75"/>
    <row r="139" s="436" customFormat="1" ht="12.75"/>
    <row r="140" s="436" customFormat="1" ht="12.75"/>
    <row r="141" s="436" customFormat="1" ht="12.75"/>
    <row r="142" s="436" customFormat="1" ht="12.75"/>
    <row r="143" s="436" customFormat="1" ht="12.75"/>
    <row r="144" s="436" customFormat="1" ht="12.75"/>
    <row r="145" s="436" customFormat="1" ht="12.75"/>
    <row r="146" s="436" customFormat="1" ht="12.75"/>
    <row r="147" s="436" customFormat="1" ht="12.75"/>
    <row r="148" s="436" customFormat="1" ht="12.75"/>
    <row r="149" s="436" customFormat="1" ht="12.75"/>
    <row r="150" s="436" customFormat="1" ht="12.75"/>
    <row r="151" s="436" customFormat="1" ht="12.75"/>
    <row r="152" s="436" customFormat="1" ht="12.75"/>
    <row r="153" s="436" customFormat="1" ht="12.75"/>
    <row r="154" s="436" customFormat="1" ht="12.75"/>
    <row r="155" s="436" customFormat="1" ht="12.75"/>
    <row r="156" s="436" customFormat="1" ht="12.75"/>
    <row r="157" s="436" customFormat="1" ht="12.75"/>
    <row r="158" s="436" customFormat="1" ht="12.75"/>
    <row r="159" s="436" customFormat="1" ht="12.75"/>
    <row r="160" s="436" customFormat="1" ht="12.75"/>
    <row r="161" s="436" customFormat="1" ht="12.75"/>
    <row r="162" s="436" customFormat="1" ht="12.75"/>
    <row r="163" s="436" customFormat="1" ht="12.75"/>
    <row r="164" s="436" customFormat="1" ht="12.75"/>
    <row r="165" s="436" customFormat="1" ht="12.75"/>
    <row r="166" s="436" customFormat="1" ht="12.75"/>
    <row r="167" s="436" customFormat="1" ht="12.75"/>
    <row r="168" s="436" customFormat="1" ht="12.75"/>
    <row r="169" s="436" customFormat="1" ht="12.75"/>
    <row r="170" s="436" customFormat="1" ht="12.75"/>
    <row r="171" s="436" customFormat="1" ht="12.75"/>
    <row r="172" s="436" customFormat="1" ht="12.75"/>
    <row r="173" s="436" customFormat="1" ht="12.75"/>
    <row r="174" s="436" customFormat="1" ht="12.75"/>
    <row r="175" s="436" customFormat="1" ht="12.75"/>
    <row r="176" s="436" customFormat="1" ht="12.75"/>
    <row r="177" s="436" customFormat="1" ht="12.75"/>
    <row r="178" s="436" customFormat="1" ht="12.75"/>
    <row r="179" s="436" customFormat="1" ht="12.75"/>
    <row r="180" s="436" customFormat="1" ht="12.75"/>
    <row r="181" s="436" customFormat="1" ht="12.75"/>
    <row r="182" s="436" customFormat="1" ht="12.75"/>
    <row r="183" s="436" customFormat="1" ht="12.75"/>
    <row r="184" s="436" customFormat="1" ht="12.75"/>
    <row r="185" s="436" customFormat="1" ht="12.75"/>
    <row r="186" s="436" customFormat="1" ht="12.75"/>
    <row r="187" s="436" customFormat="1" ht="12.75"/>
    <row r="188" s="436" customFormat="1" ht="12.75"/>
    <row r="189" s="436" customFormat="1" ht="12.75"/>
    <row r="190" s="436" customFormat="1" ht="12.75"/>
    <row r="191" s="436" customFormat="1" ht="12.75"/>
    <row r="192" s="436" customFormat="1" ht="12.75"/>
    <row r="193" s="436" customFormat="1" ht="12.75"/>
    <row r="194" s="436" customFormat="1" ht="12.75"/>
    <row r="195" s="436" customFormat="1" ht="12.75"/>
    <row r="196" s="436" customFormat="1" ht="12.75"/>
    <row r="197" s="436" customFormat="1" ht="12.75"/>
    <row r="198" s="436" customFormat="1" ht="12.75"/>
    <row r="199" s="436" customFormat="1" ht="12.75"/>
    <row r="200" s="436" customFormat="1" ht="12.75"/>
    <row r="201" s="436" customFormat="1" ht="12.75"/>
    <row r="202" s="436" customFormat="1" ht="12.75"/>
    <row r="203" s="436" customFormat="1" ht="12.75"/>
    <row r="204" s="436" customFormat="1" ht="12.75"/>
    <row r="205" s="436" customFormat="1" ht="12.75"/>
    <row r="206" s="436" customFormat="1" ht="12.75"/>
    <row r="207" s="436" customFormat="1" ht="12.75"/>
    <row r="208" s="436" customFormat="1" ht="12.75"/>
    <row r="209" s="436" customFormat="1" ht="12.75"/>
    <row r="210" s="436" customFormat="1" ht="12.75"/>
    <row r="211" s="436" customFormat="1" ht="12.75"/>
    <row r="212" s="436" customFormat="1" ht="12.75"/>
    <row r="213" s="436" customFormat="1" ht="12.75"/>
    <row r="214" s="436" customFormat="1" ht="12.75"/>
    <row r="215" s="436" customFormat="1" ht="12.75"/>
    <row r="216" s="436" customFormat="1" ht="12.75"/>
    <row r="217" s="436" customFormat="1" ht="12.75"/>
    <row r="218" s="436" customFormat="1" ht="12.75"/>
    <row r="219" s="436" customFormat="1" ht="12.75"/>
    <row r="220" s="436" customFormat="1" ht="12.75"/>
    <row r="221" s="436" customFormat="1" ht="12.75"/>
    <row r="222" s="436" customFormat="1" ht="12.75"/>
    <row r="223" s="436" customFormat="1" ht="12.75"/>
    <row r="224" s="436" customFormat="1" ht="12.75"/>
    <row r="225" s="436" customFormat="1" ht="12.75"/>
    <row r="226" s="436" customFormat="1" ht="12.75"/>
    <row r="227" s="436" customFormat="1" ht="12.75"/>
    <row r="228" s="436" customFormat="1" ht="12.75"/>
    <row r="229" s="436" customFormat="1" ht="12.75"/>
    <row r="230" s="436" customFormat="1" ht="12.75"/>
    <row r="231" s="436" customFormat="1" ht="12.75"/>
    <row r="232" s="436" customFormat="1" ht="12.75"/>
    <row r="233" s="436" customFormat="1" ht="12.75"/>
    <row r="234" s="436" customFormat="1" ht="12.75"/>
    <row r="235" s="436" customFormat="1" ht="12.75"/>
    <row r="236" s="436" customFormat="1" ht="12.75"/>
    <row r="237" s="436" customFormat="1" ht="12.75"/>
    <row r="238" s="436" customFormat="1" ht="12.75"/>
    <row r="239" s="436" customFormat="1" ht="12.75"/>
    <row r="240" s="436" customFormat="1" ht="12.75"/>
    <row r="241" s="436" customFormat="1" ht="12.75"/>
    <row r="242" s="436" customFormat="1" ht="12.75"/>
    <row r="243" s="436" customFormat="1" ht="12.75"/>
    <row r="244" s="436" customFormat="1" ht="12.75"/>
    <row r="245" s="436" customFormat="1" ht="12.75"/>
    <row r="246" s="436" customFormat="1" ht="12.75"/>
    <row r="247" s="436" customFormat="1" ht="12.75"/>
    <row r="248" s="436" customFormat="1" ht="12.75"/>
    <row r="249" s="436" customFormat="1" ht="12.75"/>
    <row r="250" s="436" customFormat="1" ht="12.75"/>
    <row r="251" s="436" customFormat="1" ht="12.75"/>
    <row r="252" s="436" customFormat="1" ht="12.75"/>
    <row r="253" s="436" customFormat="1" ht="12.75"/>
    <row r="254" s="436" customFormat="1" ht="12.75"/>
    <row r="255" s="436" customFormat="1" ht="12.75"/>
    <row r="256" s="436" customFormat="1" ht="12.75"/>
    <row r="257" s="436" customFormat="1" ht="12.75"/>
    <row r="258" s="436" customFormat="1" ht="12.75"/>
    <row r="259" s="436" customFormat="1" ht="12.75"/>
    <row r="260" s="436" customFormat="1" ht="12.75"/>
    <row r="261" s="436" customFormat="1" ht="12.75"/>
    <row r="262" s="436" customFormat="1" ht="12.75"/>
    <row r="263" s="436" customFormat="1" ht="12.75"/>
    <row r="264" s="436" customFormat="1" ht="12.75"/>
    <row r="265" s="436" customFormat="1" ht="12.75"/>
    <row r="266" s="436" customFormat="1" ht="12.75"/>
    <row r="267" s="436" customFormat="1" ht="12.75"/>
    <row r="268" s="436" customFormat="1" ht="12.75"/>
    <row r="269" s="436" customFormat="1" ht="12.75"/>
    <row r="270" s="436" customFormat="1" ht="12.75"/>
    <row r="271" s="436" customFormat="1" ht="12.75"/>
    <row r="272" s="436" customFormat="1" ht="12.75"/>
    <row r="273" s="436" customFormat="1" ht="12.75"/>
    <row r="274" s="436" customFormat="1" ht="12.75"/>
    <row r="275" s="436" customFormat="1" ht="12.75"/>
    <row r="276" s="436" customFormat="1" ht="12.75"/>
    <row r="277" s="436" customFormat="1" ht="12.75"/>
    <row r="278" s="436" customFormat="1" ht="12.75"/>
    <row r="279" s="436" customFormat="1" ht="12.75"/>
    <row r="280" s="436" customFormat="1" ht="12.75"/>
    <row r="281" s="436" customFormat="1" ht="12.75"/>
    <row r="282" s="436" customFormat="1" ht="12.75"/>
    <row r="283" s="436" customFormat="1" ht="12.75"/>
    <row r="284" s="436" customFormat="1" ht="12.75"/>
    <row r="285" s="436" customFormat="1" ht="12.75"/>
    <row r="286" s="436" customFormat="1" ht="12.75"/>
    <row r="287" s="436" customFormat="1" ht="12.75"/>
    <row r="288" s="436" customFormat="1" ht="12.75"/>
    <row r="289" s="436" customFormat="1" ht="12.75"/>
    <row r="290" s="436" customFormat="1" ht="12.75"/>
    <row r="291" s="436" customFormat="1" ht="12.75"/>
    <row r="292" s="436" customFormat="1" ht="12.75"/>
    <row r="293" s="436" customFormat="1" ht="12.75"/>
    <row r="294" s="436" customFormat="1" ht="12.75"/>
    <row r="295" s="436" customFormat="1" ht="12.75"/>
    <row r="296" s="436" customFormat="1" ht="12.75"/>
    <row r="297" s="436" customFormat="1" ht="12.75"/>
    <row r="298" s="436" customFormat="1" ht="12.75"/>
    <row r="299" s="436" customFormat="1" ht="12.75"/>
    <row r="300" s="436" customFormat="1" ht="12.75"/>
    <row r="301" s="436" customFormat="1" ht="12.75"/>
    <row r="302" s="436" customFormat="1" ht="12.75"/>
    <row r="303" s="436" customFormat="1" ht="12.75"/>
    <row r="304" s="436" customFormat="1" ht="12.75"/>
    <row r="305" s="436" customFormat="1" ht="12.75"/>
    <row r="306" s="436" customFormat="1" ht="12.75"/>
    <row r="307" s="436" customFormat="1" ht="12.75"/>
    <row r="308" s="436" customFormat="1" ht="12.75"/>
    <row r="309" s="436" customFormat="1" ht="12.75"/>
    <row r="310" s="436" customFormat="1" ht="12.75"/>
    <row r="311" s="436" customFormat="1" ht="12.75"/>
    <row r="312" s="436" customFormat="1" ht="12.75"/>
    <row r="313" s="436" customFormat="1" ht="12.75"/>
    <row r="314" s="436" customFormat="1" ht="12.75"/>
    <row r="315" s="436" customFormat="1" ht="12.75"/>
    <row r="316" s="436" customFormat="1" ht="12.75"/>
    <row r="317" s="436" customFormat="1" ht="12.75"/>
  </sheetData>
  <sheetProtection password="E1BE" sheet="1" objects="1" scenarios="1"/>
  <printOptions/>
  <pageMargins left="0.5" right="0.5" top="0.75" bottom="1" header="0.5" footer="0.5"/>
  <pageSetup fitToHeight="1" fitToWidth="1" orientation="portrait" scale="95" r:id="rId1"/>
</worksheet>
</file>

<file path=xl/worksheets/sheet13.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4" t="s">
        <v>442</v>
      </c>
      <c r="B1" s="215"/>
      <c r="C1" s="215"/>
      <c r="D1" s="215"/>
      <c r="E1" s="49"/>
      <c r="F1" s="49"/>
      <c r="G1" s="49"/>
      <c r="H1" s="49"/>
      <c r="I1" s="215"/>
      <c r="J1" s="49"/>
    </row>
    <row r="2" spans="1:10" ht="9.75" customHeight="1">
      <c r="A2" s="49"/>
      <c r="B2" s="49"/>
      <c r="C2" s="49"/>
      <c r="D2" s="49"/>
      <c r="E2" s="49"/>
      <c r="F2" s="49"/>
      <c r="G2" s="49"/>
      <c r="H2" s="49"/>
      <c r="I2" s="49"/>
      <c r="J2" s="49"/>
    </row>
    <row r="3" spans="1:10" ht="20.25">
      <c r="A3" s="180" t="s">
        <v>443</v>
      </c>
      <c r="C3" s="49"/>
      <c r="D3" s="49"/>
      <c r="E3" s="49"/>
      <c r="F3" s="49"/>
      <c r="G3" s="49"/>
      <c r="H3" s="49"/>
      <c r="I3" s="49"/>
      <c r="J3" s="49"/>
    </row>
    <row r="4" spans="1:10" ht="15">
      <c r="A4" s="49"/>
      <c r="B4" s="49"/>
      <c r="C4" s="49"/>
      <c r="D4" s="49"/>
      <c r="E4" s="49"/>
      <c r="F4" s="49"/>
      <c r="G4" s="49"/>
      <c r="H4" s="49"/>
      <c r="I4" s="49"/>
      <c r="J4" s="49"/>
    </row>
    <row r="5" spans="1:10" ht="20.25">
      <c r="A5" s="303">
        <f>Cover!$D$20</f>
        <v>0</v>
      </c>
      <c r="B5" s="303"/>
      <c r="C5" s="303"/>
      <c r="D5" s="303"/>
      <c r="E5" s="303"/>
      <c r="F5" s="303"/>
      <c r="G5" s="303"/>
      <c r="H5" s="303"/>
      <c r="I5" s="303"/>
      <c r="J5" s="297"/>
    </row>
    <row r="6" ht="20.25">
      <c r="J6" s="216"/>
    </row>
    <row r="7" spans="1:9" ht="20.25">
      <c r="A7" s="303" t="str">
        <f>Cover!$A$17</f>
        <v>USE ARROW TO THE RIGHT TO SELECT</v>
      </c>
      <c r="B7" s="303"/>
      <c r="C7" s="303"/>
      <c r="D7" s="303"/>
      <c r="E7" s="303"/>
      <c r="F7" s="303"/>
      <c r="G7" s="303"/>
      <c r="H7" s="303"/>
      <c r="I7" s="303"/>
    </row>
    <row r="8" spans="1:10" ht="15">
      <c r="A8" s="49"/>
      <c r="B8" s="49"/>
      <c r="C8" s="49"/>
      <c r="D8" s="49"/>
      <c r="E8" s="49"/>
      <c r="F8" s="49"/>
      <c r="G8" s="49"/>
      <c r="H8" s="49"/>
      <c r="I8" s="49"/>
      <c r="J8" s="49"/>
    </row>
    <row r="9" spans="2:10" ht="15">
      <c r="B9" s="217"/>
      <c r="C9" s="217"/>
      <c r="D9" s="217"/>
      <c r="E9" s="217"/>
      <c r="F9" s="217"/>
      <c r="G9" s="217"/>
      <c r="H9" s="217"/>
      <c r="I9" s="217"/>
      <c r="J9" s="217"/>
    </row>
    <row r="10" spans="1:10" ht="21.75" customHeight="1">
      <c r="A10" s="351" t="s">
        <v>444</v>
      </c>
      <c r="B10" s="351"/>
      <c r="C10" s="351"/>
      <c r="D10" s="351"/>
      <c r="E10" s="351"/>
      <c r="F10" s="351"/>
      <c r="G10" s="351"/>
      <c r="H10" s="351"/>
      <c r="I10" s="351"/>
      <c r="J10" s="217"/>
    </row>
    <row r="11" spans="1:10" ht="19.5" customHeight="1">
      <c r="A11" s="49"/>
      <c r="B11" s="49"/>
      <c r="C11" s="49"/>
      <c r="D11" s="49"/>
      <c r="E11" s="49"/>
      <c r="F11" s="49"/>
      <c r="G11" s="49"/>
      <c r="H11" s="49"/>
      <c r="I11" s="49"/>
      <c r="J11" s="49"/>
    </row>
    <row r="12" spans="2:10" ht="24" customHeight="1">
      <c r="B12" s="218"/>
      <c r="C12" s="218"/>
      <c r="D12" s="218"/>
      <c r="E12" s="218"/>
      <c r="F12" s="218"/>
      <c r="G12" s="218"/>
      <c r="H12" s="218"/>
      <c r="I12" s="218"/>
      <c r="J12" s="218"/>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302" t="s">
        <v>445</v>
      </c>
      <c r="B19" s="302"/>
      <c r="C19" s="302"/>
      <c r="D19" s="302"/>
      <c r="E19" s="302"/>
      <c r="F19" s="302"/>
      <c r="G19" s="302"/>
      <c r="H19" s="302"/>
      <c r="I19" s="302"/>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7"/>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8" t="str">
        <f>Cover!$A$59</f>
        <v>      Our House Enterprises</v>
      </c>
      <c r="B37" s="219"/>
      <c r="C37" s="217"/>
      <c r="D37" s="217"/>
      <c r="E37" s="217"/>
      <c r="F37" s="217"/>
      <c r="H37" s="299" t="str">
        <f>Cover!$K$59</f>
        <v>(  )</v>
      </c>
      <c r="I37" s="350">
        <f ca="1">NOW()</f>
        <v>40499.532164930555</v>
      </c>
    </row>
    <row r="38" spans="2:10" ht="15">
      <c r="B38" s="217"/>
      <c r="C38" s="217"/>
      <c r="D38" s="217"/>
      <c r="E38" s="217"/>
      <c r="F38" s="217"/>
      <c r="G38" s="217"/>
      <c r="H38" s="217"/>
      <c r="I38" s="217"/>
      <c r="J38" s="217"/>
    </row>
    <row r="39" ht="12.75">
      <c r="E39" s="55"/>
    </row>
  </sheetData>
  <sheetProtection password="E1BE" sheet="1" objects="1" scenarios="1"/>
  <printOptions/>
  <pageMargins left="0.75" right="0.75" top="0.75" bottom="0.5" header="0.5" footer="0.5"/>
  <pageSetup fitToHeight="1" fitToWidth="1" horizontalDpi="300" verticalDpi="300" orientation="portrait" r:id="rId2"/>
  <headerFooter alignWithMargins="0">
    <oddFooter>&amp;CPHOTO 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4" t="s">
        <v>442</v>
      </c>
      <c r="B1" s="215"/>
      <c r="C1" s="215"/>
      <c r="D1" s="215"/>
      <c r="E1" s="49"/>
      <c r="F1" s="215" t="s">
        <v>263</v>
      </c>
      <c r="G1" s="49"/>
      <c r="H1" s="49"/>
      <c r="I1" s="215"/>
      <c r="J1" s="49"/>
    </row>
    <row r="2" spans="1:10" ht="9.75" customHeight="1">
      <c r="A2" s="49"/>
      <c r="B2" s="49"/>
      <c r="C2" s="49"/>
      <c r="D2" s="49"/>
      <c r="E2" s="49"/>
      <c r="F2" s="49"/>
      <c r="G2" s="49"/>
      <c r="H2" s="49"/>
      <c r="I2" s="49"/>
      <c r="J2" s="49"/>
    </row>
    <row r="3" spans="1:10" ht="20.25">
      <c r="A3" s="180" t="s">
        <v>443</v>
      </c>
      <c r="C3" s="49"/>
      <c r="D3" s="49"/>
      <c r="E3" s="49"/>
      <c r="F3" s="49"/>
      <c r="G3" s="49"/>
      <c r="H3" s="49"/>
      <c r="I3" s="49"/>
      <c r="J3" s="49"/>
    </row>
    <row r="4" spans="1:10" ht="15">
      <c r="A4" s="49"/>
      <c r="B4" s="49"/>
      <c r="C4" s="49"/>
      <c r="D4" s="49"/>
      <c r="E4" s="49"/>
      <c r="F4" s="49"/>
      <c r="G4" s="49"/>
      <c r="H4" s="49"/>
      <c r="I4" s="49"/>
      <c r="J4" s="49"/>
    </row>
    <row r="5" spans="1:10" ht="20.25">
      <c r="A5" s="303">
        <f>Cover!$D$20</f>
        <v>0</v>
      </c>
      <c r="B5" s="303"/>
      <c r="C5" s="303"/>
      <c r="D5" s="303"/>
      <c r="E5" s="303"/>
      <c r="F5" s="303"/>
      <c r="G5" s="303"/>
      <c r="H5" s="303"/>
      <c r="I5" s="303"/>
      <c r="J5" s="297"/>
    </row>
    <row r="6" ht="20.25">
      <c r="J6" s="216"/>
    </row>
    <row r="7" spans="1:9" ht="20.25">
      <c r="A7" s="303" t="str">
        <f>Cover!$A$17</f>
        <v>USE ARROW TO THE RIGHT TO SELECT</v>
      </c>
      <c r="B7" s="303"/>
      <c r="C7" s="303"/>
      <c r="D7" s="303"/>
      <c r="E7" s="303"/>
      <c r="F7" s="303"/>
      <c r="G7" s="303"/>
      <c r="H7" s="303"/>
      <c r="I7" s="303"/>
    </row>
    <row r="8" spans="1:10" ht="15">
      <c r="A8" s="49"/>
      <c r="B8" s="49"/>
      <c r="C8" s="49"/>
      <c r="D8" s="49"/>
      <c r="E8" s="49"/>
      <c r="F8" s="49"/>
      <c r="G8" s="49"/>
      <c r="H8" s="49"/>
      <c r="I8" s="49"/>
      <c r="J8" s="49"/>
    </row>
    <row r="9" spans="2:10" ht="15">
      <c r="B9" s="217"/>
      <c r="C9" s="217"/>
      <c r="D9" s="217"/>
      <c r="E9" s="217"/>
      <c r="F9" s="217"/>
      <c r="G9" s="217"/>
      <c r="H9" s="217"/>
      <c r="I9" s="217"/>
      <c r="J9" s="217"/>
    </row>
    <row r="10" spans="1:10" ht="21.75" customHeight="1">
      <c r="A10" s="351" t="s">
        <v>446</v>
      </c>
      <c r="B10" s="351"/>
      <c r="C10" s="351"/>
      <c r="D10" s="351"/>
      <c r="E10" s="351"/>
      <c r="F10" s="351"/>
      <c r="G10" s="351"/>
      <c r="H10" s="351"/>
      <c r="I10" s="351"/>
      <c r="J10" s="217"/>
    </row>
    <row r="11" spans="1:10" ht="19.5" customHeight="1">
      <c r="A11" s="49"/>
      <c r="B11" s="49"/>
      <c r="C11" s="49"/>
      <c r="D11" s="49"/>
      <c r="E11" s="49"/>
      <c r="F11" s="49"/>
      <c r="G11" s="49"/>
      <c r="H11" s="49"/>
      <c r="I11" s="49"/>
      <c r="J11" s="49"/>
    </row>
    <row r="12" spans="2:10" ht="24" customHeight="1">
      <c r="B12" s="218"/>
      <c r="C12" s="218"/>
      <c r="D12" s="218"/>
      <c r="E12" s="218"/>
      <c r="F12" s="218"/>
      <c r="G12" s="218"/>
      <c r="H12" s="218"/>
      <c r="I12" s="218"/>
      <c r="J12" s="218"/>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302" t="s">
        <v>445</v>
      </c>
      <c r="B19" s="302"/>
      <c r="C19" s="302"/>
      <c r="D19" s="302"/>
      <c r="E19" s="302"/>
      <c r="F19" s="302"/>
      <c r="G19" s="302"/>
      <c r="H19" s="302"/>
      <c r="I19" s="302"/>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7"/>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8" t="str">
        <f>Cover!$A$59</f>
        <v>      Our House Enterprises</v>
      </c>
      <c r="B37" s="219"/>
      <c r="C37" s="217"/>
      <c r="D37" s="217"/>
      <c r="E37" s="217"/>
      <c r="F37" s="217"/>
      <c r="H37" s="299" t="str">
        <f>Cover!$K$59</f>
        <v>(  )</v>
      </c>
      <c r="I37" s="350">
        <f ca="1">NOW()</f>
        <v>40499.532164930555</v>
      </c>
    </row>
    <row r="38" spans="2:10" ht="15">
      <c r="B38" s="217"/>
      <c r="C38" s="217"/>
      <c r="D38" s="217"/>
      <c r="E38" s="217"/>
      <c r="F38" s="217"/>
      <c r="G38" s="217"/>
      <c r="H38" s="217"/>
      <c r="I38" s="217"/>
      <c r="J38" s="217"/>
    </row>
    <row r="39" ht="12.75">
      <c r="E39" s="55"/>
    </row>
  </sheetData>
  <sheetProtection password="E1BE" sheet="1" objects="1" scenarios="1"/>
  <printOptions/>
  <pageMargins left="0.75" right="0.75" top="0.75" bottom="0.5" header="0.5" footer="0.5"/>
  <pageSetup fitToHeight="1" fitToWidth="1" horizontalDpi="300" verticalDpi="300" orientation="portrait" r:id="rId2"/>
  <headerFooter alignWithMargins="0">
    <oddFooter>&amp;CPHOTO 2</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4" t="s">
        <v>442</v>
      </c>
      <c r="B1" s="215"/>
      <c r="C1" s="215"/>
      <c r="D1" s="215"/>
      <c r="E1" s="49"/>
      <c r="F1" s="215" t="s">
        <v>263</v>
      </c>
      <c r="G1" s="49"/>
      <c r="H1" s="49"/>
      <c r="I1" s="215"/>
      <c r="J1" s="49"/>
    </row>
    <row r="2" spans="1:10" ht="9.75" customHeight="1">
      <c r="A2" s="49"/>
      <c r="B2" s="49"/>
      <c r="C2" s="49"/>
      <c r="D2" s="49"/>
      <c r="E2" s="49"/>
      <c r="F2" s="49"/>
      <c r="G2" s="49"/>
      <c r="H2" s="49"/>
      <c r="I2" s="49"/>
      <c r="J2" s="49"/>
    </row>
    <row r="3" spans="1:10" ht="20.25">
      <c r="A3" s="180" t="s">
        <v>443</v>
      </c>
      <c r="C3" s="49"/>
      <c r="D3" s="49"/>
      <c r="E3" s="49"/>
      <c r="F3" s="49"/>
      <c r="G3" s="49"/>
      <c r="H3" s="49"/>
      <c r="I3" s="49"/>
      <c r="J3" s="49"/>
    </row>
    <row r="4" spans="1:10" ht="15">
      <c r="A4" s="49"/>
      <c r="B4" s="49"/>
      <c r="C4" s="49"/>
      <c r="D4" s="49"/>
      <c r="E4" s="49"/>
      <c r="F4" s="49"/>
      <c r="G4" s="49"/>
      <c r="H4" s="49"/>
      <c r="I4" s="49"/>
      <c r="J4" s="49"/>
    </row>
    <row r="5" spans="1:10" ht="20.25">
      <c r="A5" s="303">
        <f>Cover!$D$20</f>
        <v>0</v>
      </c>
      <c r="B5" s="303"/>
      <c r="C5" s="303"/>
      <c r="D5" s="303"/>
      <c r="E5" s="303"/>
      <c r="F5" s="303"/>
      <c r="G5" s="303"/>
      <c r="H5" s="303"/>
      <c r="I5" s="303"/>
      <c r="J5" s="297"/>
    </row>
    <row r="6" ht="20.25">
      <c r="J6" s="216"/>
    </row>
    <row r="7" spans="1:9" ht="20.25">
      <c r="A7" s="303" t="str">
        <f>Cover!$A$17</f>
        <v>USE ARROW TO THE RIGHT TO SELECT</v>
      </c>
      <c r="B7" s="303"/>
      <c r="C7" s="303"/>
      <c r="D7" s="303"/>
      <c r="E7" s="303"/>
      <c r="F7" s="303"/>
      <c r="G7" s="303"/>
      <c r="H7" s="303"/>
      <c r="I7" s="303"/>
    </row>
    <row r="8" spans="1:10" ht="15">
      <c r="A8" s="49"/>
      <c r="B8" s="49"/>
      <c r="C8" s="49"/>
      <c r="D8" s="49"/>
      <c r="E8" s="49"/>
      <c r="F8" s="49"/>
      <c r="G8" s="49"/>
      <c r="H8" s="49"/>
      <c r="I8" s="49"/>
      <c r="J8" s="49"/>
    </row>
    <row r="9" spans="2:10" ht="15">
      <c r="B9" s="217"/>
      <c r="C9" s="217"/>
      <c r="D9" s="217"/>
      <c r="E9" s="217"/>
      <c r="F9" s="217"/>
      <c r="G9" s="217"/>
      <c r="H9" s="217"/>
      <c r="I9" s="217"/>
      <c r="J9" s="217"/>
    </row>
    <row r="10" spans="1:10" ht="21.75" customHeight="1">
      <c r="A10" s="351" t="s">
        <v>447</v>
      </c>
      <c r="B10" s="351"/>
      <c r="C10" s="351"/>
      <c r="D10" s="351"/>
      <c r="E10" s="351"/>
      <c r="F10" s="351"/>
      <c r="G10" s="351"/>
      <c r="H10" s="351"/>
      <c r="I10" s="351"/>
      <c r="J10" s="217"/>
    </row>
    <row r="11" spans="1:10" ht="19.5" customHeight="1">
      <c r="A11" s="49"/>
      <c r="B11" s="49"/>
      <c r="C11" s="49"/>
      <c r="D11" s="49"/>
      <c r="E11" s="49"/>
      <c r="F11" s="49"/>
      <c r="G11" s="49"/>
      <c r="H11" s="49"/>
      <c r="I11" s="49"/>
      <c r="J11" s="49"/>
    </row>
    <row r="12" spans="2:10" ht="24" customHeight="1">
      <c r="B12" s="218"/>
      <c r="C12" s="218"/>
      <c r="D12" s="218"/>
      <c r="E12" s="218"/>
      <c r="F12" s="218"/>
      <c r="G12" s="218"/>
      <c r="H12" s="218"/>
      <c r="I12" s="218"/>
      <c r="J12" s="218"/>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302" t="s">
        <v>445</v>
      </c>
      <c r="B19" s="302"/>
      <c r="C19" s="302"/>
      <c r="D19" s="302"/>
      <c r="E19" s="302"/>
      <c r="F19" s="302"/>
      <c r="G19" s="302"/>
      <c r="H19" s="302"/>
      <c r="I19" s="302"/>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7"/>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8" t="str">
        <f>Cover!$A$59</f>
        <v>      Our House Enterprises</v>
      </c>
      <c r="B37" s="219"/>
      <c r="C37" s="217"/>
      <c r="D37" s="217"/>
      <c r="E37" s="217"/>
      <c r="F37" s="217"/>
      <c r="H37" s="299" t="str">
        <f>Cover!$K$59</f>
        <v>(  )</v>
      </c>
      <c r="I37" s="350">
        <f ca="1">NOW()</f>
        <v>40499.532164930555</v>
      </c>
    </row>
    <row r="38" spans="2:10" ht="15">
      <c r="B38" s="217"/>
      <c r="C38" s="217"/>
      <c r="D38" s="217"/>
      <c r="E38" s="217"/>
      <c r="F38" s="217"/>
      <c r="G38" s="217"/>
      <c r="H38" s="217"/>
      <c r="I38" s="217"/>
      <c r="J38" s="217"/>
    </row>
    <row r="39" ht="12.75">
      <c r="E39" s="55"/>
    </row>
  </sheetData>
  <sheetProtection password="E1BE" sheet="1" objects="1" scenarios="1"/>
  <printOptions/>
  <pageMargins left="0.75" right="0.75" top="0.75" bottom="0.5" header="0.5" footer="0.5"/>
  <pageSetup fitToHeight="1" fitToWidth="1" horizontalDpi="300" verticalDpi="300" orientation="portrait" r:id="rId2"/>
  <headerFooter alignWithMargins="0">
    <oddFooter>&amp;CPHOTO 3</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4" t="s">
        <v>442</v>
      </c>
      <c r="B1" s="215"/>
      <c r="C1" s="215"/>
      <c r="D1" s="215"/>
      <c r="E1" s="49"/>
      <c r="F1" s="215" t="s">
        <v>263</v>
      </c>
      <c r="G1" s="49"/>
      <c r="H1" s="49"/>
      <c r="I1" s="215"/>
      <c r="J1" s="49"/>
    </row>
    <row r="2" spans="1:10" ht="9.75" customHeight="1">
      <c r="A2" s="49"/>
      <c r="B2" s="49"/>
      <c r="C2" s="49"/>
      <c r="D2" s="49"/>
      <c r="E2" s="49"/>
      <c r="F2" s="49"/>
      <c r="G2" s="49"/>
      <c r="H2" s="49"/>
      <c r="I2" s="49"/>
      <c r="J2" s="49"/>
    </row>
    <row r="3" spans="1:10" ht="20.25">
      <c r="A3" s="180" t="s">
        <v>443</v>
      </c>
      <c r="C3" s="49"/>
      <c r="D3" s="49"/>
      <c r="E3" s="49"/>
      <c r="F3" s="49"/>
      <c r="G3" s="49"/>
      <c r="H3" s="49"/>
      <c r="I3" s="49"/>
      <c r="J3" s="49"/>
    </row>
    <row r="4" spans="1:10" ht="15">
      <c r="A4" s="49"/>
      <c r="B4" s="49"/>
      <c r="C4" s="49"/>
      <c r="D4" s="49"/>
      <c r="E4" s="49"/>
      <c r="F4" s="49"/>
      <c r="G4" s="49"/>
      <c r="H4" s="49"/>
      <c r="I4" s="49"/>
      <c r="J4" s="49"/>
    </row>
    <row r="5" spans="1:10" ht="20.25">
      <c r="A5" s="303">
        <f>Cover!$D$20</f>
        <v>0</v>
      </c>
      <c r="B5" s="303"/>
      <c r="C5" s="303"/>
      <c r="D5" s="303"/>
      <c r="E5" s="303"/>
      <c r="F5" s="303"/>
      <c r="G5" s="303"/>
      <c r="H5" s="303"/>
      <c r="I5" s="303"/>
      <c r="J5" s="297"/>
    </row>
    <row r="6" ht="20.25">
      <c r="J6" s="216"/>
    </row>
    <row r="7" spans="1:9" ht="20.25">
      <c r="A7" s="303" t="str">
        <f>Cover!$A$17</f>
        <v>USE ARROW TO THE RIGHT TO SELECT</v>
      </c>
      <c r="B7" s="303"/>
      <c r="C7" s="303"/>
      <c r="D7" s="303"/>
      <c r="E7" s="303"/>
      <c r="F7" s="303"/>
      <c r="G7" s="303"/>
      <c r="H7" s="303"/>
      <c r="I7" s="303"/>
    </row>
    <row r="8" spans="1:10" ht="15">
      <c r="A8" s="49"/>
      <c r="B8" s="49"/>
      <c r="C8" s="49"/>
      <c r="D8" s="49"/>
      <c r="E8" s="49"/>
      <c r="F8" s="49"/>
      <c r="G8" s="49"/>
      <c r="H8" s="49"/>
      <c r="I8" s="49"/>
      <c r="J8" s="49"/>
    </row>
    <row r="9" spans="2:10" ht="15">
      <c r="B9" s="217"/>
      <c r="C9" s="217"/>
      <c r="D9" s="217"/>
      <c r="E9" s="217"/>
      <c r="F9" s="217"/>
      <c r="G9" s="217"/>
      <c r="H9" s="217"/>
      <c r="I9" s="217"/>
      <c r="J9" s="217"/>
    </row>
    <row r="10" spans="1:10" ht="21.75" customHeight="1">
      <c r="A10" s="351" t="s">
        <v>448</v>
      </c>
      <c r="B10" s="351"/>
      <c r="C10" s="351"/>
      <c r="D10" s="351"/>
      <c r="E10" s="351"/>
      <c r="F10" s="351"/>
      <c r="G10" s="351"/>
      <c r="H10" s="351"/>
      <c r="I10" s="351"/>
      <c r="J10" s="217"/>
    </row>
    <row r="11" spans="1:10" ht="19.5" customHeight="1">
      <c r="A11" s="49"/>
      <c r="B11" s="49"/>
      <c r="C11" s="49"/>
      <c r="D11" s="49"/>
      <c r="E11" s="49"/>
      <c r="F11" s="49"/>
      <c r="G11" s="49"/>
      <c r="H11" s="49"/>
      <c r="I11" s="49"/>
      <c r="J11" s="49"/>
    </row>
    <row r="12" spans="2:10" ht="24" customHeight="1">
      <c r="B12" s="218"/>
      <c r="C12" s="218"/>
      <c r="D12" s="218"/>
      <c r="E12" s="218"/>
      <c r="F12" s="218"/>
      <c r="G12" s="218"/>
      <c r="H12" s="218"/>
      <c r="I12" s="218"/>
      <c r="J12" s="218"/>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302" t="s">
        <v>445</v>
      </c>
      <c r="B19" s="302"/>
      <c r="C19" s="302"/>
      <c r="D19" s="302"/>
      <c r="E19" s="302"/>
      <c r="F19" s="302"/>
      <c r="G19" s="302"/>
      <c r="H19" s="302"/>
      <c r="I19" s="302"/>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7"/>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8" t="str">
        <f>Cover!$A$59</f>
        <v>      Our House Enterprises</v>
      </c>
      <c r="B37" s="219"/>
      <c r="C37" s="217"/>
      <c r="D37" s="217"/>
      <c r="E37" s="217"/>
      <c r="F37" s="217"/>
      <c r="H37" s="299" t="str">
        <f>Cover!$K$59</f>
        <v>(  )</v>
      </c>
      <c r="I37" s="350">
        <f ca="1">NOW()</f>
        <v>40499.532164930555</v>
      </c>
    </row>
    <row r="38" spans="2:10" ht="15">
      <c r="B38" s="217"/>
      <c r="C38" s="217"/>
      <c r="D38" s="217"/>
      <c r="E38" s="217"/>
      <c r="F38" s="217"/>
      <c r="G38" s="217"/>
      <c r="H38" s="217"/>
      <c r="I38" s="217"/>
      <c r="J38" s="217"/>
    </row>
    <row r="39" ht="12.75">
      <c r="E39" s="55"/>
    </row>
  </sheetData>
  <sheetProtection password="E1BE" sheet="1" objects="1" scenarios="1"/>
  <printOptions/>
  <pageMargins left="0.75" right="0.75" top="0.75" bottom="0.5" header="0.5" footer="0.5"/>
  <pageSetup fitToHeight="1" fitToWidth="1" horizontalDpi="300" verticalDpi="300" orientation="portrait" r:id="rId2"/>
  <headerFooter alignWithMargins="0">
    <oddFooter>&amp;CPHOTO 4</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4" t="s">
        <v>442</v>
      </c>
      <c r="B1" s="215"/>
      <c r="C1" s="215"/>
      <c r="D1" s="215"/>
      <c r="E1" s="49"/>
      <c r="F1" s="215" t="s">
        <v>263</v>
      </c>
      <c r="G1" s="49"/>
      <c r="H1" s="49"/>
      <c r="I1" s="215"/>
      <c r="J1" s="49"/>
    </row>
    <row r="2" spans="1:10" ht="9.75" customHeight="1">
      <c r="A2" s="49"/>
      <c r="B2" s="49"/>
      <c r="C2" s="49"/>
      <c r="D2" s="49"/>
      <c r="E2" s="49"/>
      <c r="F2" s="49"/>
      <c r="G2" s="49"/>
      <c r="H2" s="49"/>
      <c r="I2" s="49"/>
      <c r="J2" s="49"/>
    </row>
    <row r="3" spans="1:10" ht="20.25">
      <c r="A3" s="180" t="s">
        <v>443</v>
      </c>
      <c r="C3" s="49"/>
      <c r="D3" s="49"/>
      <c r="E3" s="49"/>
      <c r="F3" s="49"/>
      <c r="G3" s="49"/>
      <c r="H3" s="49"/>
      <c r="I3" s="49"/>
      <c r="J3" s="49"/>
    </row>
    <row r="4" spans="1:10" ht="15">
      <c r="A4" s="49"/>
      <c r="B4" s="49"/>
      <c r="C4" s="49"/>
      <c r="D4" s="49"/>
      <c r="E4" s="49"/>
      <c r="F4" s="49"/>
      <c r="G4" s="49"/>
      <c r="H4" s="49"/>
      <c r="I4" s="49"/>
      <c r="J4" s="49"/>
    </row>
    <row r="5" spans="1:10" ht="20.25">
      <c r="A5" s="303">
        <f>Cover!$D$20</f>
        <v>0</v>
      </c>
      <c r="B5" s="303"/>
      <c r="C5" s="303"/>
      <c r="D5" s="303"/>
      <c r="E5" s="303"/>
      <c r="F5" s="303"/>
      <c r="G5" s="303"/>
      <c r="H5" s="303"/>
      <c r="I5" s="303"/>
      <c r="J5" s="297"/>
    </row>
    <row r="6" ht="20.25">
      <c r="J6" s="216"/>
    </row>
    <row r="7" spans="1:9" ht="20.25">
      <c r="A7" s="303" t="str">
        <f>Cover!$A$17</f>
        <v>USE ARROW TO THE RIGHT TO SELECT</v>
      </c>
      <c r="B7" s="303"/>
      <c r="C7" s="303"/>
      <c r="D7" s="303"/>
      <c r="E7" s="303"/>
      <c r="F7" s="303"/>
      <c r="G7" s="303"/>
      <c r="H7" s="303"/>
      <c r="I7" s="303"/>
    </row>
    <row r="8" spans="1:10" ht="15">
      <c r="A8" s="49"/>
      <c r="B8" s="49"/>
      <c r="C8" s="49"/>
      <c r="D8" s="49"/>
      <c r="E8" s="49"/>
      <c r="F8" s="49"/>
      <c r="G8" s="49"/>
      <c r="H8" s="49"/>
      <c r="I8" s="49"/>
      <c r="J8" s="49"/>
    </row>
    <row r="9" spans="2:10" ht="15">
      <c r="B9" s="217"/>
      <c r="C9" s="217"/>
      <c r="D9" s="217"/>
      <c r="E9" s="217"/>
      <c r="F9" s="217"/>
      <c r="G9" s="217"/>
      <c r="H9" s="217"/>
      <c r="I9" s="217"/>
      <c r="J9" s="217"/>
    </row>
    <row r="10" spans="1:10" ht="21.75" customHeight="1">
      <c r="A10" s="351" t="s">
        <v>449</v>
      </c>
      <c r="B10" s="351"/>
      <c r="C10" s="351"/>
      <c r="D10" s="351"/>
      <c r="E10" s="351"/>
      <c r="F10" s="351"/>
      <c r="G10" s="351"/>
      <c r="H10" s="351"/>
      <c r="I10" s="351"/>
      <c r="J10" s="217"/>
    </row>
    <row r="11" spans="1:10" ht="19.5" customHeight="1">
      <c r="A11" s="49"/>
      <c r="B11" s="49"/>
      <c r="C11" s="49"/>
      <c r="D11" s="49"/>
      <c r="E11" s="49"/>
      <c r="F11" s="49"/>
      <c r="G11" s="49"/>
      <c r="H11" s="49"/>
      <c r="I11" s="49"/>
      <c r="J11" s="49"/>
    </row>
    <row r="12" spans="2:10" ht="24" customHeight="1">
      <c r="B12" s="218"/>
      <c r="C12" s="218"/>
      <c r="D12" s="218"/>
      <c r="E12" s="218"/>
      <c r="F12" s="218"/>
      <c r="G12" s="218"/>
      <c r="H12" s="218"/>
      <c r="I12" s="218"/>
      <c r="J12" s="218"/>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302" t="s">
        <v>445</v>
      </c>
      <c r="B19" s="302"/>
      <c r="C19" s="302"/>
      <c r="D19" s="302"/>
      <c r="E19" s="302"/>
      <c r="F19" s="302"/>
      <c r="G19" s="302"/>
      <c r="H19" s="302"/>
      <c r="I19" s="302"/>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7"/>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8" t="str">
        <f>Cover!$A$59</f>
        <v>      Our House Enterprises</v>
      </c>
      <c r="B37" s="219"/>
      <c r="C37" s="217"/>
      <c r="D37" s="217"/>
      <c r="E37" s="217"/>
      <c r="F37" s="217"/>
      <c r="H37" s="299" t="str">
        <f>Cover!$K$59</f>
        <v>(  )</v>
      </c>
      <c r="I37" s="350">
        <f ca="1">NOW()</f>
        <v>40499.532164930555</v>
      </c>
    </row>
    <row r="38" spans="2:10" ht="15">
      <c r="B38" s="217"/>
      <c r="C38" s="217"/>
      <c r="D38" s="217"/>
      <c r="E38" s="217"/>
      <c r="F38" s="217"/>
      <c r="G38" s="217"/>
      <c r="H38" s="217"/>
      <c r="I38" s="217"/>
      <c r="J38" s="217"/>
    </row>
    <row r="39" ht="12.75">
      <c r="E39" s="55"/>
    </row>
  </sheetData>
  <sheetProtection password="E1BE" sheet="1" objects="1" scenarios="1"/>
  <printOptions/>
  <pageMargins left="0.75" right="0.75" top="0.75" bottom="0.5" header="0.5" footer="0.5"/>
  <pageSetup fitToHeight="1" fitToWidth="1" horizontalDpi="300" verticalDpi="300" orientation="portrait" r:id="rId2"/>
  <headerFooter alignWithMargins="0">
    <oddFooter>&amp;CPHOTO 5</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4" t="s">
        <v>442</v>
      </c>
      <c r="B1" s="215"/>
      <c r="C1" s="215"/>
      <c r="D1" s="215"/>
      <c r="E1" s="49"/>
      <c r="F1" s="215" t="s">
        <v>263</v>
      </c>
      <c r="G1" s="49"/>
      <c r="H1" s="49"/>
      <c r="I1" s="215"/>
      <c r="J1" s="49"/>
    </row>
    <row r="2" spans="1:10" ht="9.75" customHeight="1">
      <c r="A2" s="49"/>
      <c r="B2" s="49"/>
      <c r="C2" s="49"/>
      <c r="D2" s="49"/>
      <c r="E2" s="49"/>
      <c r="F2" s="49"/>
      <c r="G2" s="49"/>
      <c r="H2" s="49"/>
      <c r="I2" s="49"/>
      <c r="J2" s="49"/>
    </row>
    <row r="3" spans="1:10" ht="20.25">
      <c r="A3" s="180" t="s">
        <v>443</v>
      </c>
      <c r="C3" s="49"/>
      <c r="D3" s="49"/>
      <c r="E3" s="49"/>
      <c r="F3" s="49"/>
      <c r="G3" s="49"/>
      <c r="H3" s="49"/>
      <c r="I3" s="49"/>
      <c r="J3" s="49"/>
    </row>
    <row r="4" spans="1:10" ht="15">
      <c r="A4" s="49"/>
      <c r="B4" s="49"/>
      <c r="C4" s="49"/>
      <c r="D4" s="49"/>
      <c r="E4" s="49"/>
      <c r="F4" s="49"/>
      <c r="G4" s="49"/>
      <c r="H4" s="49"/>
      <c r="I4" s="49"/>
      <c r="J4" s="49"/>
    </row>
    <row r="5" spans="1:10" ht="20.25">
      <c r="A5" s="303">
        <f>Cover!$D$20</f>
        <v>0</v>
      </c>
      <c r="B5" s="303"/>
      <c r="C5" s="303"/>
      <c r="D5" s="303"/>
      <c r="E5" s="303"/>
      <c r="F5" s="303"/>
      <c r="G5" s="303"/>
      <c r="H5" s="303"/>
      <c r="I5" s="303"/>
      <c r="J5" s="297"/>
    </row>
    <row r="6" ht="20.25">
      <c r="J6" s="216"/>
    </row>
    <row r="7" spans="1:9" ht="20.25">
      <c r="A7" s="303" t="str">
        <f>Cover!$A$17</f>
        <v>USE ARROW TO THE RIGHT TO SELECT</v>
      </c>
      <c r="B7" s="303"/>
      <c r="C7" s="303"/>
      <c r="D7" s="303"/>
      <c r="E7" s="303"/>
      <c r="F7" s="303"/>
      <c r="G7" s="303"/>
      <c r="H7" s="303"/>
      <c r="I7" s="303"/>
    </row>
    <row r="8" spans="1:10" ht="15">
      <c r="A8" s="49"/>
      <c r="B8" s="49"/>
      <c r="C8" s="49"/>
      <c r="D8" s="49"/>
      <c r="E8" s="49"/>
      <c r="F8" s="49"/>
      <c r="G8" s="49"/>
      <c r="H8" s="49"/>
      <c r="I8" s="49"/>
      <c r="J8" s="49"/>
    </row>
    <row r="9" spans="2:10" ht="15">
      <c r="B9" s="217"/>
      <c r="C9" s="217"/>
      <c r="D9" s="217"/>
      <c r="E9" s="217"/>
      <c r="F9" s="217"/>
      <c r="G9" s="217"/>
      <c r="H9" s="217"/>
      <c r="I9" s="217"/>
      <c r="J9" s="217"/>
    </row>
    <row r="10" spans="1:10" ht="21.75" customHeight="1">
      <c r="A10" s="351" t="s">
        <v>450</v>
      </c>
      <c r="B10" s="351"/>
      <c r="C10" s="351"/>
      <c r="D10" s="351"/>
      <c r="E10" s="351"/>
      <c r="F10" s="351"/>
      <c r="G10" s="351"/>
      <c r="H10" s="351"/>
      <c r="I10" s="351"/>
      <c r="J10" s="217"/>
    </row>
    <row r="11" spans="1:10" ht="19.5" customHeight="1">
      <c r="A11" s="49"/>
      <c r="B11" s="49"/>
      <c r="C11" s="49"/>
      <c r="D11" s="49"/>
      <c r="E11" s="49"/>
      <c r="F11" s="49"/>
      <c r="G11" s="49"/>
      <c r="H11" s="49"/>
      <c r="I11" s="49"/>
      <c r="J11" s="49"/>
    </row>
    <row r="12" spans="2:10" ht="24" customHeight="1">
      <c r="B12" s="218"/>
      <c r="C12" s="218"/>
      <c r="D12" s="218"/>
      <c r="E12" s="218"/>
      <c r="F12" s="218"/>
      <c r="G12" s="218"/>
      <c r="H12" s="218"/>
      <c r="I12" s="218"/>
      <c r="J12" s="218"/>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302" t="s">
        <v>445</v>
      </c>
      <c r="B19" s="302"/>
      <c r="C19" s="302"/>
      <c r="D19" s="302"/>
      <c r="E19" s="302"/>
      <c r="F19" s="302"/>
      <c r="G19" s="302"/>
      <c r="H19" s="302"/>
      <c r="I19" s="302"/>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7"/>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8" t="str">
        <f>Cover!$A$59</f>
        <v>      Our House Enterprises</v>
      </c>
      <c r="B37" s="219"/>
      <c r="C37" s="217"/>
      <c r="D37" s="217"/>
      <c r="E37" s="217"/>
      <c r="F37" s="217"/>
      <c r="H37" s="299" t="str">
        <f>Cover!$K$59</f>
        <v>(  )</v>
      </c>
      <c r="I37" s="350">
        <f ca="1">NOW()</f>
        <v>40499.532164930555</v>
      </c>
    </row>
    <row r="38" spans="2:10" ht="15">
      <c r="B38" s="217"/>
      <c r="C38" s="217"/>
      <c r="D38" s="217"/>
      <c r="E38" s="217"/>
      <c r="F38" s="217"/>
      <c r="G38" s="217"/>
      <c r="H38" s="217"/>
      <c r="I38" s="217"/>
      <c r="J38" s="217"/>
    </row>
    <row r="39" ht="12.75">
      <c r="E39" s="55"/>
    </row>
  </sheetData>
  <sheetProtection password="E1BE" sheet="1" objects="1" scenarios="1"/>
  <printOptions/>
  <pageMargins left="0.75" right="0.75" top="0.75" bottom="0.5" header="0.5" footer="0.5"/>
  <pageSetup fitToHeight="1" fitToWidth="1" horizontalDpi="300" verticalDpi="300" orientation="portrait" r:id="rId2"/>
  <headerFooter alignWithMargins="0">
    <oddFooter>&amp;CPHOTO 6</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9.140625" defaultRowHeight="12.75"/>
  <cols>
    <col min="1" max="4" width="9.7109375" style="0" customWidth="1"/>
    <col min="5" max="5" width="8.7109375" style="0" customWidth="1"/>
    <col min="6" max="8" width="9.7109375" style="0" customWidth="1"/>
    <col min="9" max="9" width="10.7109375" style="0" customWidth="1"/>
    <col min="10" max="10" width="10.57421875" style="0" customWidth="1"/>
  </cols>
  <sheetData>
    <row r="1" spans="1:10" ht="18">
      <c r="A1" s="214" t="s">
        <v>442</v>
      </c>
      <c r="B1" s="215"/>
      <c r="C1" s="215"/>
      <c r="D1" s="215"/>
      <c r="E1" s="49"/>
      <c r="F1" s="215" t="s">
        <v>263</v>
      </c>
      <c r="G1" s="49"/>
      <c r="H1" s="49"/>
      <c r="I1" s="215"/>
      <c r="J1" s="49"/>
    </row>
    <row r="2" spans="1:10" ht="9.75" customHeight="1">
      <c r="A2" s="49"/>
      <c r="B2" s="49"/>
      <c r="C2" s="49"/>
      <c r="D2" s="49"/>
      <c r="E2" s="49"/>
      <c r="F2" s="49"/>
      <c r="G2" s="49"/>
      <c r="H2" s="49"/>
      <c r="I2" s="49"/>
      <c r="J2" s="49"/>
    </row>
    <row r="3" spans="1:10" ht="20.25">
      <c r="A3" s="180" t="s">
        <v>443</v>
      </c>
      <c r="C3" s="49"/>
      <c r="D3" s="49"/>
      <c r="E3" s="49"/>
      <c r="F3" s="49"/>
      <c r="G3" s="49"/>
      <c r="H3" s="49"/>
      <c r="I3" s="49"/>
      <c r="J3" s="49"/>
    </row>
    <row r="4" spans="1:10" ht="15">
      <c r="A4" s="49"/>
      <c r="B4" s="49"/>
      <c r="C4" s="49"/>
      <c r="D4" s="49"/>
      <c r="E4" s="49"/>
      <c r="F4" s="49"/>
      <c r="G4" s="49"/>
      <c r="H4" s="49"/>
      <c r="I4" s="49"/>
      <c r="J4" s="49"/>
    </row>
    <row r="5" spans="1:10" ht="20.25">
      <c r="A5" s="303">
        <f>Cover!$D$20</f>
        <v>0</v>
      </c>
      <c r="B5" s="303"/>
      <c r="C5" s="303"/>
      <c r="D5" s="303"/>
      <c r="E5" s="303"/>
      <c r="F5" s="303"/>
      <c r="G5" s="303"/>
      <c r="H5" s="303"/>
      <c r="I5" s="303"/>
      <c r="J5" s="297"/>
    </row>
    <row r="6" ht="20.25">
      <c r="J6" s="216"/>
    </row>
    <row r="7" spans="1:9" ht="20.25">
      <c r="A7" s="303" t="str">
        <f>Cover!$A$17</f>
        <v>USE ARROW TO THE RIGHT TO SELECT</v>
      </c>
      <c r="B7" s="303"/>
      <c r="C7" s="303"/>
      <c r="D7" s="303"/>
      <c r="E7" s="303"/>
      <c r="F7" s="303"/>
      <c r="G7" s="303"/>
      <c r="H7" s="303"/>
      <c r="I7" s="303"/>
    </row>
    <row r="8" spans="1:10" ht="15">
      <c r="A8" s="49"/>
      <c r="B8" s="49"/>
      <c r="C8" s="49"/>
      <c r="D8" s="49"/>
      <c r="E8" s="49"/>
      <c r="F8" s="49"/>
      <c r="G8" s="49"/>
      <c r="H8" s="49"/>
      <c r="I8" s="49"/>
      <c r="J8" s="49"/>
    </row>
    <row r="9" spans="2:10" ht="15">
      <c r="B9" s="217"/>
      <c r="C9" s="217"/>
      <c r="D9" s="217"/>
      <c r="E9" s="217"/>
      <c r="F9" s="217"/>
      <c r="G9" s="217"/>
      <c r="H9" s="217"/>
      <c r="I9" s="217"/>
      <c r="J9" s="217"/>
    </row>
    <row r="10" spans="1:10" ht="21.75" customHeight="1">
      <c r="A10" s="351" t="s">
        <v>451</v>
      </c>
      <c r="B10" s="351"/>
      <c r="C10" s="351"/>
      <c r="D10" s="351"/>
      <c r="E10" s="351"/>
      <c r="F10" s="351"/>
      <c r="G10" s="351"/>
      <c r="H10" s="351"/>
      <c r="I10" s="351"/>
      <c r="J10" s="217"/>
    </row>
    <row r="11" spans="1:10" ht="19.5" customHeight="1">
      <c r="A11" s="49"/>
      <c r="B11" s="49"/>
      <c r="C11" s="49"/>
      <c r="D11" s="49"/>
      <c r="E11" s="49"/>
      <c r="F11" s="49"/>
      <c r="G11" s="49"/>
      <c r="H11" s="49"/>
      <c r="I11" s="49"/>
      <c r="J11" s="49"/>
    </row>
    <row r="12" spans="2:10" ht="24" customHeight="1">
      <c r="B12" s="218"/>
      <c r="C12" s="218"/>
      <c r="D12" s="218"/>
      <c r="E12" s="218"/>
      <c r="F12" s="218"/>
      <c r="G12" s="218"/>
      <c r="H12" s="218"/>
      <c r="I12" s="218"/>
      <c r="J12" s="218"/>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302"/>
      <c r="B19" s="302"/>
      <c r="C19" s="302"/>
      <c r="D19" s="302"/>
      <c r="E19" s="302"/>
      <c r="F19" s="302"/>
      <c r="G19" s="302"/>
      <c r="H19" s="302"/>
      <c r="I19" s="302"/>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7"/>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c r="A26" s="49"/>
      <c r="B26" s="49"/>
      <c r="C26" s="49"/>
      <c r="D26" s="49"/>
      <c r="E26" s="49"/>
      <c r="F26" s="49"/>
      <c r="G26" s="49"/>
      <c r="H26" s="49"/>
      <c r="I26" s="49"/>
      <c r="J26" s="49"/>
    </row>
    <row r="27" spans="1:10" ht="19.5" customHeight="1">
      <c r="A27" s="49"/>
      <c r="B27" s="49"/>
      <c r="C27" s="49"/>
      <c r="D27" s="49"/>
      <c r="E27" s="49"/>
      <c r="F27" s="49"/>
      <c r="G27" s="49"/>
      <c r="H27" s="49"/>
      <c r="I27" s="49"/>
      <c r="J27" s="49"/>
    </row>
    <row r="28" spans="1:10" ht="19.5" customHeight="1">
      <c r="A28" s="49"/>
      <c r="B28" s="49"/>
      <c r="C28" s="49"/>
      <c r="D28" s="49"/>
      <c r="E28" s="49"/>
      <c r="F28" s="49"/>
      <c r="G28" s="49"/>
      <c r="H28" s="49"/>
      <c r="I28" s="49"/>
      <c r="J28" s="49"/>
    </row>
    <row r="29" spans="1:10" ht="19.5" customHeight="1">
      <c r="A29" s="49"/>
      <c r="B29" s="49"/>
      <c r="C29" s="49"/>
      <c r="D29" s="49"/>
      <c r="E29" s="49"/>
      <c r="F29" s="49"/>
      <c r="G29" s="49"/>
      <c r="H29" s="49"/>
      <c r="I29" s="49"/>
      <c r="J29" s="49"/>
    </row>
    <row r="30" spans="1:10" ht="19.5" customHeight="1">
      <c r="A30" s="49"/>
      <c r="B30" s="49"/>
      <c r="C30" s="49"/>
      <c r="D30" s="49"/>
      <c r="E30" s="49"/>
      <c r="F30" s="49"/>
      <c r="G30" s="49"/>
      <c r="H30" s="49"/>
      <c r="I30" s="49"/>
      <c r="J30" s="49"/>
    </row>
    <row r="31" spans="1:10" ht="19.5" customHeight="1">
      <c r="A31" s="49"/>
      <c r="B31" s="49"/>
      <c r="C31" s="49"/>
      <c r="D31" s="49"/>
      <c r="E31" s="49"/>
      <c r="F31" s="49"/>
      <c r="G31" s="49"/>
      <c r="H31" s="49"/>
      <c r="I31" s="49"/>
      <c r="J31" s="49"/>
    </row>
    <row r="32" spans="1:10" ht="19.5" customHeight="1">
      <c r="A32" s="49"/>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c r="B34" s="49"/>
      <c r="C34" s="49"/>
      <c r="D34" s="49"/>
      <c r="E34" s="49"/>
      <c r="F34" s="49"/>
      <c r="G34" s="49"/>
      <c r="H34" s="49"/>
      <c r="I34" s="49"/>
      <c r="J34" s="49"/>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
      <c r="A37" s="298" t="str">
        <f>Cover!$A$59</f>
        <v>      Our House Enterprises</v>
      </c>
      <c r="B37" s="219"/>
      <c r="C37" s="217"/>
      <c r="D37" s="217"/>
      <c r="E37" s="217"/>
      <c r="F37" s="217"/>
      <c r="H37" s="299" t="str">
        <f>Cover!$K$59</f>
        <v>(  )</v>
      </c>
      <c r="I37" s="350">
        <f ca="1">NOW()</f>
        <v>40499.532164930555</v>
      </c>
    </row>
    <row r="38" spans="2:10" ht="15">
      <c r="B38" s="217"/>
      <c r="C38" s="217"/>
      <c r="D38" s="217"/>
      <c r="E38" s="217"/>
      <c r="F38" s="217"/>
      <c r="G38" s="217"/>
      <c r="H38" s="217"/>
      <c r="I38" s="217"/>
      <c r="J38" s="217"/>
    </row>
    <row r="39" ht="12.75">
      <c r="E39" s="55"/>
    </row>
  </sheetData>
  <sheetProtection/>
  <printOptions/>
  <pageMargins left="0.75" right="0.75" top="0.75" bottom="0.5" header="0.5" footer="0.5"/>
  <pageSetup fitToHeight="1" fitToWidth="1" horizontalDpi="300" verticalDpi="300" orientation="portrait" r:id="rId2"/>
  <headerFooter alignWithMargins="0">
    <oddFooter>&amp;CPHOTO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E227"/>
  <sheetViews>
    <sheetView showGridLines="0" showZeros="0" zoomScalePageLayoutView="0" workbookViewId="0" topLeftCell="A1">
      <selection activeCell="A1" sqref="A1"/>
    </sheetView>
  </sheetViews>
  <sheetFormatPr defaultColWidth="9.140625" defaultRowHeight="12.75"/>
  <cols>
    <col min="1" max="1" width="2.00390625" style="5" customWidth="1"/>
    <col min="2" max="2" width="4.7109375" style="5" customWidth="1"/>
    <col min="3" max="3" width="6.28125" style="5" customWidth="1"/>
    <col min="4" max="4" width="4.421875" style="5" customWidth="1"/>
    <col min="5" max="5" width="8.7109375" style="5" customWidth="1"/>
    <col min="6" max="6" width="10.7109375" style="5" customWidth="1"/>
    <col min="7" max="7" width="7.7109375" style="5" customWidth="1"/>
    <col min="8" max="8" width="7.140625" style="5" customWidth="1"/>
    <col min="9" max="9" width="9.7109375" style="5" customWidth="1"/>
    <col min="10" max="10" width="11.140625" style="5" customWidth="1"/>
    <col min="11" max="11" width="10.28125" style="5" customWidth="1"/>
    <col min="12" max="12" width="5.421875" style="5" customWidth="1"/>
    <col min="13" max="13" width="10.00390625" style="5" customWidth="1"/>
    <col min="14" max="16" width="10.7109375" style="5" customWidth="1"/>
    <col min="17" max="17" width="10.7109375" style="5" hidden="1" customWidth="1"/>
    <col min="18" max="19" width="9.140625" style="0" hidden="1" customWidth="1"/>
    <col min="20" max="20" width="38.57421875" style="0" hidden="1" customWidth="1"/>
    <col min="21" max="26" width="9.140625" style="5" hidden="1" customWidth="1"/>
    <col min="27" max="27" width="23.57421875" style="5" hidden="1" customWidth="1"/>
    <col min="28" max="28" width="13.00390625" style="5" hidden="1" customWidth="1"/>
    <col min="29" max="33" width="9.140625" style="5" hidden="1" customWidth="1"/>
    <col min="34" max="16384" width="9.140625" style="5" customWidth="1"/>
  </cols>
  <sheetData>
    <row r="1" spans="1:31" ht="12.75">
      <c r="A1" s="9"/>
      <c r="N1" s="134"/>
      <c r="O1" s="134"/>
      <c r="P1" s="134"/>
      <c r="Q1" s="134"/>
      <c r="R1" s="57"/>
      <c r="S1" s="57"/>
      <c r="T1" s="57"/>
      <c r="U1" s="134"/>
      <c r="V1" s="134"/>
      <c r="W1" s="134"/>
      <c r="X1" s="134"/>
      <c r="Y1" s="134"/>
      <c r="Z1" s="134"/>
      <c r="AA1" s="134"/>
      <c r="AB1" s="134"/>
      <c r="AC1" s="134"/>
      <c r="AD1" s="134"/>
      <c r="AE1" s="134"/>
    </row>
    <row r="2" spans="14:31" ht="12.75">
      <c r="N2" s="134"/>
      <c r="O2" s="134"/>
      <c r="P2" s="134"/>
      <c r="Q2" s="134"/>
      <c r="R2" s="57"/>
      <c r="S2" s="57"/>
      <c r="T2" s="57"/>
      <c r="U2" s="134"/>
      <c r="V2" s="134"/>
      <c r="W2" s="134"/>
      <c r="X2" s="134"/>
      <c r="Y2" s="134"/>
      <c r="Z2" s="134"/>
      <c r="AA2" s="134"/>
      <c r="AB2" s="134"/>
      <c r="AC2" s="134"/>
      <c r="AD2" s="134"/>
      <c r="AE2" s="134"/>
    </row>
    <row r="3" spans="14:31" ht="12.75">
      <c r="N3" s="134"/>
      <c r="O3" s="134"/>
      <c r="P3" s="134"/>
      <c r="Q3" s="134"/>
      <c r="R3" s="57"/>
      <c r="S3" s="57"/>
      <c r="T3" s="57"/>
      <c r="U3" s="134"/>
      <c r="V3" s="134"/>
      <c r="W3" s="134"/>
      <c r="X3" s="134"/>
      <c r="Y3" s="134"/>
      <c r="Z3" s="134"/>
      <c r="AA3" s="134"/>
      <c r="AB3" s="134"/>
      <c r="AC3" s="134"/>
      <c r="AD3" s="134"/>
      <c r="AE3" s="134"/>
    </row>
    <row r="4" spans="14:31" ht="12.75">
      <c r="N4" s="134"/>
      <c r="O4" s="134"/>
      <c r="P4" s="134"/>
      <c r="Q4" s="134"/>
      <c r="R4" s="57"/>
      <c r="S4" s="57"/>
      <c r="T4" s="57"/>
      <c r="U4" s="134"/>
      <c r="V4" s="134"/>
      <c r="W4" s="134"/>
      <c r="X4" s="134"/>
      <c r="Y4" s="134"/>
      <c r="Z4" s="134"/>
      <c r="AA4" s="134"/>
      <c r="AB4" s="134"/>
      <c r="AC4" s="134"/>
      <c r="AD4" s="134"/>
      <c r="AE4" s="134"/>
    </row>
    <row r="5" spans="14:31" ht="12.75">
      <c r="N5" s="134"/>
      <c r="O5" s="134"/>
      <c r="P5" s="134"/>
      <c r="Q5" s="134"/>
      <c r="R5" s="57"/>
      <c r="S5" s="57"/>
      <c r="T5" s="57"/>
      <c r="U5" s="134"/>
      <c r="V5" s="134"/>
      <c r="W5" s="134"/>
      <c r="X5" s="134"/>
      <c r="Y5" s="134"/>
      <c r="Z5" s="134"/>
      <c r="AA5" s="134"/>
      <c r="AB5" s="134"/>
      <c r="AC5" s="134"/>
      <c r="AD5" s="134"/>
      <c r="AE5" s="134"/>
    </row>
    <row r="6" spans="14:31" ht="12.75">
      <c r="N6" s="134"/>
      <c r="O6" s="134"/>
      <c r="P6" s="134"/>
      <c r="Q6" s="134"/>
      <c r="R6" s="57"/>
      <c r="S6" s="57"/>
      <c r="T6" s="57"/>
      <c r="U6" s="134"/>
      <c r="V6" s="134"/>
      <c r="W6" s="134"/>
      <c r="X6" s="134"/>
      <c r="Y6" s="134"/>
      <c r="Z6" s="134"/>
      <c r="AA6" s="134"/>
      <c r="AB6" s="134"/>
      <c r="AC6" s="134"/>
      <c r="AD6" s="134"/>
      <c r="AE6" s="134"/>
    </row>
    <row r="7" spans="14:31" ht="12.75">
      <c r="N7" s="134"/>
      <c r="O7" s="134"/>
      <c r="P7" s="134"/>
      <c r="Q7" s="134"/>
      <c r="R7" s="57"/>
      <c r="S7" s="57"/>
      <c r="T7" s="57"/>
      <c r="U7" s="134"/>
      <c r="V7" s="134"/>
      <c r="W7" s="134"/>
      <c r="X7" s="134"/>
      <c r="Y7" s="134"/>
      <c r="Z7" s="134"/>
      <c r="AA7" s="134"/>
      <c r="AB7" s="134"/>
      <c r="AC7" s="134"/>
      <c r="AD7" s="134"/>
      <c r="AE7" s="134"/>
    </row>
    <row r="8" spans="14:31" ht="12.75">
      <c r="N8" s="134"/>
      <c r="O8" s="134"/>
      <c r="P8" s="134"/>
      <c r="Q8" s="134"/>
      <c r="R8" s="57"/>
      <c r="S8" s="57"/>
      <c r="T8" s="57"/>
      <c r="U8" s="134"/>
      <c r="V8" s="134"/>
      <c r="W8" s="134"/>
      <c r="X8" s="134"/>
      <c r="Y8" s="134"/>
      <c r="Z8" s="134"/>
      <c r="AA8" s="134"/>
      <c r="AB8" s="134"/>
      <c r="AC8" s="134"/>
      <c r="AD8" s="134"/>
      <c r="AE8" s="134"/>
    </row>
    <row r="9" spans="14:31" ht="12.75">
      <c r="N9" s="134"/>
      <c r="O9" s="134"/>
      <c r="P9" s="134"/>
      <c r="Q9" s="134"/>
      <c r="R9" s="57"/>
      <c r="S9" s="57"/>
      <c r="T9" s="57"/>
      <c r="U9" s="134"/>
      <c r="V9" s="134"/>
      <c r="W9" s="134"/>
      <c r="X9" s="134"/>
      <c r="Y9" s="134"/>
      <c r="Z9" s="134"/>
      <c r="AA9" s="134"/>
      <c r="AB9" s="134"/>
      <c r="AC9" s="134"/>
      <c r="AD9" s="134"/>
      <c r="AE9" s="134"/>
    </row>
    <row r="10" spans="14:31" ht="12.75">
      <c r="N10" s="134"/>
      <c r="O10" s="134"/>
      <c r="P10" s="134"/>
      <c r="Q10" s="134"/>
      <c r="R10" s="57"/>
      <c r="S10" s="57"/>
      <c r="T10" s="57"/>
      <c r="U10" s="134"/>
      <c r="V10" s="134"/>
      <c r="W10" s="134"/>
      <c r="X10" s="134"/>
      <c r="Y10" s="134"/>
      <c r="Z10" s="134"/>
      <c r="AA10" s="134"/>
      <c r="AB10" s="134"/>
      <c r="AC10" s="134"/>
      <c r="AD10" s="134"/>
      <c r="AE10" s="134"/>
    </row>
    <row r="11" spans="1:31" ht="18" customHeight="1">
      <c r="A11" s="12" t="s">
        <v>33</v>
      </c>
      <c r="B11" s="6"/>
      <c r="C11" s="6"/>
      <c r="D11" s="6"/>
      <c r="E11" s="6"/>
      <c r="G11" s="53" t="s">
        <v>455</v>
      </c>
      <c r="H11" s="53"/>
      <c r="I11" s="53"/>
      <c r="J11" s="7"/>
      <c r="K11" s="6"/>
      <c r="L11" s="6"/>
      <c r="M11" s="8" t="str">
        <f>W102</f>
        <v> </v>
      </c>
      <c r="N11" s="8"/>
      <c r="O11" s="8"/>
      <c r="P11" s="8"/>
      <c r="Q11" s="8"/>
      <c r="R11" s="57"/>
      <c r="S11" s="57"/>
      <c r="T11" s="57"/>
      <c r="U11" s="134"/>
      <c r="V11" s="134"/>
      <c r="W11" s="134"/>
      <c r="X11" s="134"/>
      <c r="Y11" s="134"/>
      <c r="Z11" s="134"/>
      <c r="AA11" s="134" t="s">
        <v>34</v>
      </c>
      <c r="AB11" s="134"/>
      <c r="AC11" s="134" t="s">
        <v>34</v>
      </c>
      <c r="AD11" s="134"/>
      <c r="AE11" s="134"/>
    </row>
    <row r="12" spans="2:31" ht="18" customHeight="1">
      <c r="B12" s="10"/>
      <c r="C12" s="10"/>
      <c r="D12" s="10"/>
      <c r="E12" s="10"/>
      <c r="F12" s="11"/>
      <c r="G12" s="1" t="s">
        <v>35</v>
      </c>
      <c r="H12" s="1"/>
      <c r="I12" s="1"/>
      <c r="J12" s="11"/>
      <c r="K12" s="13" t="s">
        <v>36</v>
      </c>
      <c r="L12" s="391" t="str">
        <f>W101</f>
        <v>SELECT</v>
      </c>
      <c r="M12" s="391"/>
      <c r="N12" s="361"/>
      <c r="O12" s="362"/>
      <c r="P12" s="362"/>
      <c r="Q12" s="362"/>
      <c r="R12" s="57"/>
      <c r="S12" s="57"/>
      <c r="T12" s="57"/>
      <c r="U12" s="134"/>
      <c r="V12" s="134"/>
      <c r="W12" s="134"/>
      <c r="X12" s="134"/>
      <c r="Y12" s="134"/>
      <c r="Z12" s="134"/>
      <c r="AA12" s="134"/>
      <c r="AB12" s="134"/>
      <c r="AC12" s="134"/>
      <c r="AD12" s="134"/>
      <c r="AE12" s="134"/>
    </row>
    <row r="13" spans="1:31" ht="18" customHeight="1">
      <c r="A13" s="11"/>
      <c r="B13" s="11"/>
      <c r="C13" s="11"/>
      <c r="D13" s="11"/>
      <c r="E13" s="11"/>
      <c r="F13" s="11"/>
      <c r="G13" s="11"/>
      <c r="H13" s="11"/>
      <c r="I13" s="11"/>
      <c r="J13" s="11"/>
      <c r="K13" s="13" t="s">
        <v>37</v>
      </c>
      <c r="L13" s="363" t="str">
        <f>W97</f>
        <v> </v>
      </c>
      <c r="M13" s="364"/>
      <c r="N13" s="46"/>
      <c r="O13" s="46"/>
      <c r="P13" s="46"/>
      <c r="Q13" s="46"/>
      <c r="R13" s="57"/>
      <c r="S13" s="57"/>
      <c r="T13" s="57"/>
      <c r="U13" s="134"/>
      <c r="V13" s="134"/>
      <c r="W13" s="134"/>
      <c r="X13" s="134"/>
      <c r="Y13" s="134"/>
      <c r="Z13" s="134"/>
      <c r="AA13" s="134"/>
      <c r="AB13" s="134"/>
      <c r="AC13" s="306" t="str">
        <f>IF(COUNTBLANK($M$13)=0,$AC$11,"MISSING")</f>
        <v>MISSING</v>
      </c>
      <c r="AD13" s="134"/>
      <c r="AE13" s="134"/>
    </row>
    <row r="14" spans="1:31" ht="18" customHeight="1">
      <c r="A14" s="11"/>
      <c r="B14" s="11"/>
      <c r="C14" s="11"/>
      <c r="D14" s="11"/>
      <c r="E14" s="11"/>
      <c r="F14" s="11"/>
      <c r="G14" s="11"/>
      <c r="H14" s="11"/>
      <c r="I14" s="11"/>
      <c r="J14" s="11"/>
      <c r="K14" s="15" t="s">
        <v>38</v>
      </c>
      <c r="L14" s="443"/>
      <c r="M14" s="443"/>
      <c r="N14" s="28"/>
      <c r="O14" s="28"/>
      <c r="P14" s="28"/>
      <c r="Q14" s="28"/>
      <c r="R14" s="57"/>
      <c r="S14" s="57"/>
      <c r="T14" s="57"/>
      <c r="U14" s="134"/>
      <c r="V14" s="134"/>
      <c r="W14" s="134"/>
      <c r="X14" s="134"/>
      <c r="Y14" s="134"/>
      <c r="Z14" s="134"/>
      <c r="AA14" s="134"/>
      <c r="AB14" s="134"/>
      <c r="AC14" s="306"/>
      <c r="AD14" s="134"/>
      <c r="AE14" s="134"/>
    </row>
    <row r="15" spans="1:31" ht="12.75">
      <c r="A15" s="11"/>
      <c r="B15" s="11"/>
      <c r="C15" s="11"/>
      <c r="D15" s="11"/>
      <c r="E15" s="11"/>
      <c r="F15" s="11"/>
      <c r="G15" s="11"/>
      <c r="H15" s="11"/>
      <c r="I15" s="11"/>
      <c r="J15" s="11"/>
      <c r="K15" s="16"/>
      <c r="L15" s="16"/>
      <c r="M15" s="365" t="str">
        <f>IF(COUNTBLANK($L$14)=0,$AC$11,"MISSING - Member ID#")</f>
        <v>MISSING - Member ID#</v>
      </c>
      <c r="N15" s="16"/>
      <c r="O15" s="16"/>
      <c r="P15" s="16"/>
      <c r="Q15" s="16"/>
      <c r="R15" s="57"/>
      <c r="S15" s="57"/>
      <c r="T15" s="57"/>
      <c r="U15" s="134"/>
      <c r="V15" s="134"/>
      <c r="W15" s="134"/>
      <c r="X15" s="134"/>
      <c r="Y15" s="134"/>
      <c r="Z15" s="134"/>
      <c r="AA15" s="134"/>
      <c r="AB15" s="134"/>
      <c r="AC15" s="307"/>
      <c r="AD15" s="134"/>
      <c r="AE15" s="134"/>
    </row>
    <row r="16" spans="1:31" ht="12.75">
      <c r="A16" s="11"/>
      <c r="B16" s="11"/>
      <c r="C16" s="11"/>
      <c r="D16" s="11"/>
      <c r="E16" s="11"/>
      <c r="F16" s="11"/>
      <c r="G16" s="11"/>
      <c r="H16" s="11"/>
      <c r="I16" s="11"/>
      <c r="J16" s="11"/>
      <c r="K16" s="11"/>
      <c r="L16" s="11"/>
      <c r="M16" s="365" t="str">
        <f>IF(W99=1,"MISSING - State"," ")</f>
        <v>MISSING - State</v>
      </c>
      <c r="N16" s="11"/>
      <c r="O16" s="11"/>
      <c r="P16" s="11"/>
      <c r="Q16" s="11"/>
      <c r="R16" s="57"/>
      <c r="S16" s="57"/>
      <c r="T16" s="57"/>
      <c r="U16" s="134"/>
      <c r="V16" s="134"/>
      <c r="W16" s="134"/>
      <c r="X16" s="134"/>
      <c r="Y16" s="134"/>
      <c r="Z16" s="134"/>
      <c r="AA16" s="134"/>
      <c r="AB16" s="134"/>
      <c r="AC16" s="307"/>
      <c r="AD16" s="134"/>
      <c r="AE16" s="134"/>
    </row>
    <row r="17" spans="1:31" ht="24.75" customHeight="1">
      <c r="A17" s="304" t="str">
        <f>LOOKUP(R106,S99:T139)</f>
        <v>USE ARROW TO THE RIGHT TO SELECT</v>
      </c>
      <c r="B17" s="68"/>
      <c r="C17" s="68"/>
      <c r="D17" s="68"/>
      <c r="E17" s="68"/>
      <c r="F17" s="68"/>
      <c r="G17" s="68"/>
      <c r="H17" s="68"/>
      <c r="I17" s="68"/>
      <c r="J17" s="68"/>
      <c r="K17" s="68"/>
      <c r="L17" s="68"/>
      <c r="M17" s="68"/>
      <c r="N17" s="54"/>
      <c r="O17" s="54"/>
      <c r="P17" s="54"/>
      <c r="Q17" s="11"/>
      <c r="R17" s="57"/>
      <c r="S17" s="57"/>
      <c r="T17" s="57"/>
      <c r="U17" s="134"/>
      <c r="V17" s="134"/>
      <c r="W17" s="134"/>
      <c r="X17" s="134"/>
      <c r="Y17" s="134"/>
      <c r="Z17" s="134"/>
      <c r="AA17" s="134"/>
      <c r="AB17" s="134"/>
      <c r="AC17" s="307"/>
      <c r="AD17" s="134"/>
      <c r="AE17" s="134"/>
    </row>
    <row r="18" spans="1:31" ht="12" customHeight="1">
      <c r="A18" s="305"/>
      <c r="B18" s="305"/>
      <c r="C18" s="305"/>
      <c r="D18" s="305"/>
      <c r="E18" s="305"/>
      <c r="F18" s="305"/>
      <c r="G18" s="305"/>
      <c r="H18" s="440" t="s">
        <v>39</v>
      </c>
      <c r="I18" s="305"/>
      <c r="J18" s="305"/>
      <c r="K18" s="305"/>
      <c r="L18" s="305"/>
      <c r="M18" s="365" t="str">
        <f>IF(COUNTBLANK($M$13)=0,$AC$11,"MISSING - Chapter # Above ")</f>
        <v>MISSING - Chapter # Above </v>
      </c>
      <c r="N18" s="11"/>
      <c r="O18" s="11"/>
      <c r="P18" s="11"/>
      <c r="Q18" s="11"/>
      <c r="R18" s="57"/>
      <c r="S18" s="57"/>
      <c r="T18" s="57"/>
      <c r="U18" s="134"/>
      <c r="V18" s="134"/>
      <c r="W18" s="134"/>
      <c r="X18" s="134"/>
      <c r="Y18" s="134"/>
      <c r="Z18" s="134"/>
      <c r="AA18" s="134"/>
      <c r="AB18" s="134"/>
      <c r="AC18" s="307"/>
      <c r="AD18" s="134"/>
      <c r="AE18" s="134"/>
    </row>
    <row r="19" spans="1:31" ht="4.5" customHeight="1">
      <c r="A19" s="11"/>
      <c r="B19" s="11"/>
      <c r="C19" s="11"/>
      <c r="D19" s="11"/>
      <c r="E19" s="11"/>
      <c r="F19" s="11"/>
      <c r="G19" s="11"/>
      <c r="H19" s="11"/>
      <c r="I19" s="11"/>
      <c r="J19" s="11"/>
      <c r="K19" s="11"/>
      <c r="L19" s="11"/>
      <c r="M19" s="11"/>
      <c r="N19" s="11"/>
      <c r="O19" s="11"/>
      <c r="P19" s="11"/>
      <c r="Q19" s="11"/>
      <c r="R19" s="57"/>
      <c r="S19" s="57"/>
      <c r="T19" s="57"/>
      <c r="U19" s="134"/>
      <c r="V19" s="134"/>
      <c r="W19" s="134"/>
      <c r="X19" s="134"/>
      <c r="Y19" s="134"/>
      <c r="Z19" s="134"/>
      <c r="AA19" s="134"/>
      <c r="AB19" s="134"/>
      <c r="AC19" s="307"/>
      <c r="AD19" s="134"/>
      <c r="AE19" s="134"/>
    </row>
    <row r="20" spans="1:31" ht="21.75" customHeight="1">
      <c r="A20" s="11"/>
      <c r="B20" s="11" t="s">
        <v>40</v>
      </c>
      <c r="C20" s="11"/>
      <c r="D20" s="445"/>
      <c r="E20" s="446"/>
      <c r="F20" s="446"/>
      <c r="G20" s="446"/>
      <c r="H20" s="446"/>
      <c r="I20" s="446"/>
      <c r="J20" s="446"/>
      <c r="K20" s="446"/>
      <c r="L20" s="446"/>
      <c r="M20" s="446"/>
      <c r="N20" s="296"/>
      <c r="O20" s="296"/>
      <c r="P20" s="296"/>
      <c r="Q20" s="11"/>
      <c r="R20" s="57"/>
      <c r="S20" s="57"/>
      <c r="T20" s="57"/>
      <c r="U20" s="134"/>
      <c r="V20" s="134"/>
      <c r="W20" s="134"/>
      <c r="X20" s="134"/>
      <c r="Y20" s="134"/>
      <c r="Z20" s="134"/>
      <c r="AA20" s="134"/>
      <c r="AB20" s="134"/>
      <c r="AC20" s="308" t="str">
        <f>IF(COUNTBLANK($D$20)=0,$AC$11,"MISSING - Name")</f>
        <v>MISSING - Name</v>
      </c>
      <c r="AD20" s="134"/>
      <c r="AE20" s="134"/>
    </row>
    <row r="21" spans="1:31" ht="18">
      <c r="A21" s="11"/>
      <c r="B21" s="11" t="s">
        <v>41</v>
      </c>
      <c r="C21" s="11"/>
      <c r="D21" s="11"/>
      <c r="E21" s="47"/>
      <c r="F21" s="47"/>
      <c r="G21" s="47"/>
      <c r="H21" s="447"/>
      <c r="I21" s="447"/>
      <c r="J21" s="447"/>
      <c r="K21" s="447"/>
      <c r="L21" s="447"/>
      <c r="M21" s="447"/>
      <c r="N21" s="296"/>
      <c r="O21" s="296"/>
      <c r="P21" s="296"/>
      <c r="Q21" s="11"/>
      <c r="R21" s="57"/>
      <c r="S21" s="57"/>
      <c r="T21" s="57"/>
      <c r="U21" s="134"/>
      <c r="V21" s="134"/>
      <c r="W21" s="134"/>
      <c r="X21" s="134"/>
      <c r="Y21" s="134"/>
      <c r="Z21" s="134"/>
      <c r="AA21" s="134"/>
      <c r="AB21" s="134"/>
      <c r="AC21" s="308"/>
      <c r="AD21" s="134"/>
      <c r="AE21" s="134"/>
    </row>
    <row r="22" spans="1:31" ht="15" customHeight="1">
      <c r="A22" s="11"/>
      <c r="B22" s="11" t="s">
        <v>42</v>
      </c>
      <c r="C22" s="11"/>
      <c r="D22" s="11"/>
      <c r="E22" s="442" t="str">
        <f>V159</f>
        <v>ERR - ERR - ERR</v>
      </c>
      <c r="F22" s="442"/>
      <c r="G22" s="442"/>
      <c r="H22" s="366" t="str">
        <f>U163</f>
        <v>Missing Date of Birth Information</v>
      </c>
      <c r="K22" s="17"/>
      <c r="L22" s="19" t="s">
        <v>43</v>
      </c>
      <c r="M22" s="367"/>
      <c r="N22" s="308"/>
      <c r="O22" s="17"/>
      <c r="P22" s="17"/>
      <c r="Q22" s="11"/>
      <c r="R22" s="57"/>
      <c r="S22" s="57"/>
      <c r="T22" s="57"/>
      <c r="U22" s="134"/>
      <c r="V22" s="134"/>
      <c r="W22" s="134"/>
      <c r="X22" s="134"/>
      <c r="Y22" s="134"/>
      <c r="Z22" s="134"/>
      <c r="AA22" s="134"/>
      <c r="AB22" s="134"/>
      <c r="AC22" s="134"/>
      <c r="AD22" s="134"/>
      <c r="AE22" s="134"/>
    </row>
    <row r="23" spans="1:31" ht="15.75" customHeight="1">
      <c r="A23" s="11"/>
      <c r="B23" s="11"/>
      <c r="C23" s="11"/>
      <c r="D23" s="11"/>
      <c r="E23" s="368" t="s">
        <v>44</v>
      </c>
      <c r="F23" s="369" t="s">
        <v>45</v>
      </c>
      <c r="G23" s="370" t="s">
        <v>46</v>
      </c>
      <c r="H23" s="28"/>
      <c r="I23" s="19"/>
      <c r="J23" s="371"/>
      <c r="K23" s="17"/>
      <c r="L23" s="17"/>
      <c r="M23" s="372" t="str">
        <f>IF(COUNTBLANK(M22)=1,"Missing Age"," ")</f>
        <v>Missing Age</v>
      </c>
      <c r="N23" s="308"/>
      <c r="O23" s="17"/>
      <c r="P23" s="17"/>
      <c r="Q23" s="11"/>
      <c r="R23" s="57"/>
      <c r="S23" s="57"/>
      <c r="T23" s="57"/>
      <c r="U23" s="134"/>
      <c r="V23" s="134"/>
      <c r="W23" s="134"/>
      <c r="X23" s="134"/>
      <c r="Y23" s="134"/>
      <c r="Z23" s="134"/>
      <c r="AA23" s="134"/>
      <c r="AB23" s="134"/>
      <c r="AC23" s="134"/>
      <c r="AD23" s="134"/>
      <c r="AE23" s="134"/>
    </row>
    <row r="24" spans="1:31" ht="15" customHeight="1">
      <c r="A24" s="11"/>
      <c r="B24" s="11" t="s">
        <v>47</v>
      </c>
      <c r="C24" s="11"/>
      <c r="D24" s="11"/>
      <c r="E24" s="14"/>
      <c r="F24" s="20" t="s">
        <v>48</v>
      </c>
      <c r="G24" s="373"/>
      <c r="H24" s="21" t="s">
        <v>49</v>
      </c>
      <c r="I24" s="11"/>
      <c r="J24" s="22" t="s">
        <v>463</v>
      </c>
      <c r="K24" s="444"/>
      <c r="L24" s="444"/>
      <c r="M24" s="444"/>
      <c r="N24" s="308" t="str">
        <f>IF(COUNTBLANK($E$24)+(COUNTBLANK($G$24)+(COUNTBLANK($K$24)))=1,$AC$11,"MISSING - Gender or E-mail")</f>
        <v>MISSING - Gender or E-mail</v>
      </c>
      <c r="O24" s="17"/>
      <c r="P24" s="17"/>
      <c r="Q24" s="11"/>
      <c r="R24" s="57"/>
      <c r="S24" s="57"/>
      <c r="T24" s="57"/>
      <c r="U24" s="134"/>
      <c r="V24" s="134"/>
      <c r="W24" s="134"/>
      <c r="X24" s="134"/>
      <c r="Y24" s="134"/>
      <c r="Z24" s="134"/>
      <c r="AA24" s="134"/>
      <c r="AB24" s="134"/>
      <c r="AC24" s="134"/>
      <c r="AD24" s="134"/>
      <c r="AE24" s="134"/>
    </row>
    <row r="25" spans="1:31" ht="15" customHeight="1">
      <c r="A25" s="11"/>
      <c r="B25" s="11" t="s">
        <v>50</v>
      </c>
      <c r="C25" s="11"/>
      <c r="D25" s="11"/>
      <c r="E25" s="17"/>
      <c r="F25" s="17"/>
      <c r="G25" s="24"/>
      <c r="H25" s="23"/>
      <c r="I25" s="23"/>
      <c r="J25" s="17"/>
      <c r="K25" s="18"/>
      <c r="L25" s="23"/>
      <c r="M25" s="23"/>
      <c r="N25" s="308" t="str">
        <f>IF(COUNTBLANK($G$25)=0,$AC$11,"MISSING - Address")</f>
        <v>MISSING - Address</v>
      </c>
      <c r="O25" s="17"/>
      <c r="P25" s="17"/>
      <c r="Q25" s="11"/>
      <c r="R25" s="57"/>
      <c r="S25" s="57"/>
      <c r="T25" s="57"/>
      <c r="U25" s="134"/>
      <c r="V25" s="134"/>
      <c r="W25" s="134"/>
      <c r="X25" s="134"/>
      <c r="Y25" s="134"/>
      <c r="Z25" s="134"/>
      <c r="AA25" s="134"/>
      <c r="AB25" s="134"/>
      <c r="AC25" s="134"/>
      <c r="AD25" s="134"/>
      <c r="AE25" s="134"/>
    </row>
    <row r="26" spans="1:31" ht="16.5" customHeight="1">
      <c r="A26" s="11"/>
      <c r="B26" s="11"/>
      <c r="C26" s="11"/>
      <c r="D26" s="25" t="s">
        <v>51</v>
      </c>
      <c r="E26" s="26"/>
      <c r="F26" s="27"/>
      <c r="G26" s="27"/>
      <c r="H26" s="28" t="s">
        <v>52</v>
      </c>
      <c r="I26" s="374" t="str">
        <f>W105</f>
        <v>SELECT</v>
      </c>
      <c r="J26" s="30" t="s">
        <v>53</v>
      </c>
      <c r="K26" s="375"/>
      <c r="L26" s="376"/>
      <c r="M26" s="376"/>
      <c r="N26" s="308" t="str">
        <f>IF(((COUNTBLANK($E$26)+$W$106+COUNTBLANK($K$26)))=0,$AC$11,"MISSING - City, State or Zip")</f>
        <v>MISSING - City, State or Zip</v>
      </c>
      <c r="O26" s="377"/>
      <c r="P26" s="377"/>
      <c r="Q26" s="47"/>
      <c r="R26" s="57"/>
      <c r="S26" s="57"/>
      <c r="T26" s="57"/>
      <c r="U26" s="134"/>
      <c r="V26" s="134"/>
      <c r="W26" s="134"/>
      <c r="X26" s="134"/>
      <c r="Y26" s="134"/>
      <c r="Z26" s="134"/>
      <c r="AA26" s="134"/>
      <c r="AB26" s="134"/>
      <c r="AC26" s="134"/>
      <c r="AD26" s="134"/>
      <c r="AE26" s="134"/>
    </row>
    <row r="27" spans="1:31" ht="15" customHeight="1">
      <c r="A27" s="11"/>
      <c r="B27" s="11" t="s">
        <v>54</v>
      </c>
      <c r="C27" s="11"/>
      <c r="D27" s="11"/>
      <c r="E27" s="11"/>
      <c r="F27" s="11"/>
      <c r="G27" s="11"/>
      <c r="H27" s="23"/>
      <c r="I27" s="31"/>
      <c r="J27" s="32"/>
      <c r="K27" s="33"/>
      <c r="L27" s="33"/>
      <c r="M27" s="33"/>
      <c r="N27" s="308" t="str">
        <f>IF(COUNTBLANK($J$27)=0,$AC$11,"MISSING - Phone Number")</f>
        <v>MISSING - Phone Number</v>
      </c>
      <c r="O27" s="48"/>
      <c r="P27" s="48"/>
      <c r="Q27" s="17"/>
      <c r="R27" s="57"/>
      <c r="S27" s="57"/>
      <c r="T27" s="57"/>
      <c r="U27" s="134"/>
      <c r="V27" s="134"/>
      <c r="W27" s="134"/>
      <c r="X27" s="134"/>
      <c r="Y27" s="134"/>
      <c r="Z27" s="134"/>
      <c r="AA27" s="134"/>
      <c r="AB27" s="134"/>
      <c r="AC27" s="134"/>
      <c r="AD27" s="134"/>
      <c r="AE27" s="134"/>
    </row>
    <row r="28" spans="1:31" ht="15" customHeight="1">
      <c r="A28" s="11"/>
      <c r="B28" s="11" t="s">
        <v>55</v>
      </c>
      <c r="C28" s="11"/>
      <c r="D28" s="11"/>
      <c r="E28" s="11"/>
      <c r="F28" s="11"/>
      <c r="G28" s="11"/>
      <c r="H28" s="11"/>
      <c r="I28" s="11" t="s">
        <v>56</v>
      </c>
      <c r="J28" s="11"/>
      <c r="K28" s="11"/>
      <c r="L28" s="11"/>
      <c r="M28" s="11"/>
      <c r="N28" s="307"/>
      <c r="O28" s="11"/>
      <c r="P28" s="11"/>
      <c r="Q28" s="17"/>
      <c r="R28" s="57"/>
      <c r="S28" s="57"/>
      <c r="T28" s="57"/>
      <c r="U28" s="134"/>
      <c r="V28" s="134"/>
      <c r="W28" s="134"/>
      <c r="X28" s="134"/>
      <c r="Y28" s="134"/>
      <c r="Z28" s="134"/>
      <c r="AA28" s="134"/>
      <c r="AB28" s="134"/>
      <c r="AC28" s="134"/>
      <c r="AD28" s="134"/>
      <c r="AE28" s="134"/>
    </row>
    <row r="29" spans="1:31" ht="15" customHeight="1">
      <c r="A29" s="11"/>
      <c r="B29" s="11"/>
      <c r="C29" s="11" t="s">
        <v>57</v>
      </c>
      <c r="E29" s="34"/>
      <c r="F29" s="27"/>
      <c r="G29" s="27"/>
      <c r="H29" s="35"/>
      <c r="I29" s="24"/>
      <c r="J29" s="36"/>
      <c r="K29" s="23"/>
      <c r="L29" s="23"/>
      <c r="M29" s="23"/>
      <c r="N29" s="307"/>
      <c r="O29" s="17"/>
      <c r="P29" s="17"/>
      <c r="Q29" s="17"/>
      <c r="R29" s="57"/>
      <c r="S29" s="57"/>
      <c r="T29" s="57"/>
      <c r="U29" s="134"/>
      <c r="V29" s="134"/>
      <c r="W29" s="134"/>
      <c r="X29" s="134"/>
      <c r="Y29" s="134"/>
      <c r="Z29" s="134"/>
      <c r="AA29" s="134"/>
      <c r="AB29" s="134"/>
      <c r="AC29" s="134"/>
      <c r="AD29" s="134"/>
      <c r="AE29" s="134"/>
    </row>
    <row r="30" spans="1:31" ht="15" customHeight="1">
      <c r="A30" s="11"/>
      <c r="B30" s="11"/>
      <c r="C30" s="11" t="s">
        <v>58</v>
      </c>
      <c r="E30" s="37"/>
      <c r="F30" s="29"/>
      <c r="G30" s="29"/>
      <c r="H30" s="35"/>
      <c r="I30" s="24"/>
      <c r="J30" s="36"/>
      <c r="K30" s="23"/>
      <c r="L30" s="23"/>
      <c r="M30" s="23"/>
      <c r="N30" s="307"/>
      <c r="O30" s="17"/>
      <c r="P30" s="17"/>
      <c r="Q30" s="377"/>
      <c r="R30" s="57"/>
      <c r="S30" s="57"/>
      <c r="T30" s="57"/>
      <c r="U30" s="134"/>
      <c r="V30" s="134"/>
      <c r="W30" s="134"/>
      <c r="X30" s="134"/>
      <c r="Y30" s="134"/>
      <c r="Z30" s="134"/>
      <c r="AA30" s="134"/>
      <c r="AB30" s="134"/>
      <c r="AC30" s="134"/>
      <c r="AD30" s="134"/>
      <c r="AE30" s="134"/>
    </row>
    <row r="31" spans="1:31" ht="15" customHeight="1">
      <c r="A31" s="11"/>
      <c r="B31" s="11" t="s">
        <v>59</v>
      </c>
      <c r="C31" s="11"/>
      <c r="D31" s="11"/>
      <c r="E31" s="11"/>
      <c r="F31" s="11"/>
      <c r="G31" s="26"/>
      <c r="H31" s="27"/>
      <c r="I31" s="27"/>
      <c r="J31" s="27"/>
      <c r="K31" s="27"/>
      <c r="L31" s="27"/>
      <c r="M31" s="27"/>
      <c r="N31" s="308" t="str">
        <f>IF(COUNTBLANK($G$31)=0,$AC$11,"MISSING - Chapter Name")</f>
        <v>MISSING - Chapter Name</v>
      </c>
      <c r="O31" s="35"/>
      <c r="P31" s="35"/>
      <c r="Q31" s="48"/>
      <c r="R31" s="57"/>
      <c r="S31" s="57"/>
      <c r="T31" s="57"/>
      <c r="U31" s="134"/>
      <c r="V31" s="134"/>
      <c r="W31" s="134"/>
      <c r="X31" s="134"/>
      <c r="Y31" s="134"/>
      <c r="Z31" s="134"/>
      <c r="AA31" s="134"/>
      <c r="AB31" s="134"/>
      <c r="AC31" s="134"/>
      <c r="AD31" s="134"/>
      <c r="AE31" s="134"/>
    </row>
    <row r="32" spans="1:31" ht="15" customHeight="1">
      <c r="A32" s="11"/>
      <c r="B32" s="11" t="s">
        <v>60</v>
      </c>
      <c r="C32" s="11"/>
      <c r="D32" s="11"/>
      <c r="E32" s="11"/>
      <c r="F32" s="26"/>
      <c r="G32" s="27"/>
      <c r="H32" s="27"/>
      <c r="I32" s="27"/>
      <c r="J32" s="27"/>
      <c r="K32" s="27"/>
      <c r="L32" s="27"/>
      <c r="M32" s="27"/>
      <c r="N32" s="308" t="str">
        <f>IF(COUNTBLANK($F$32)=0,$AC$11,"MISSING - High School")</f>
        <v>MISSING - High School</v>
      </c>
      <c r="O32" s="35"/>
      <c r="P32" s="35"/>
      <c r="Q32" s="11"/>
      <c r="R32" s="57"/>
      <c r="S32" s="57"/>
      <c r="T32" s="57"/>
      <c r="U32" s="134"/>
      <c r="V32" s="134"/>
      <c r="W32" s="134"/>
      <c r="X32" s="134"/>
      <c r="Y32" s="134"/>
      <c r="Z32" s="134"/>
      <c r="AA32" s="134"/>
      <c r="AB32" s="134"/>
      <c r="AC32" s="134"/>
      <c r="AD32" s="134"/>
      <c r="AE32" s="134"/>
    </row>
    <row r="33" spans="1:31" ht="15" customHeight="1">
      <c r="A33" s="11"/>
      <c r="B33" s="11" t="s">
        <v>61</v>
      </c>
      <c r="C33" s="11"/>
      <c r="D33" s="11"/>
      <c r="E33" s="11"/>
      <c r="F33" s="21"/>
      <c r="G33" s="24"/>
      <c r="H33" s="18"/>
      <c r="I33" s="18"/>
      <c r="J33" s="18"/>
      <c r="K33" s="18"/>
      <c r="L33" s="18"/>
      <c r="M33" s="18"/>
      <c r="N33" s="308" t="str">
        <f>IF(COUNTBLANK($G$33)=0,$AC$11,"MISSING - Address")</f>
        <v>MISSING - Address</v>
      </c>
      <c r="O33" s="17"/>
      <c r="P33" s="17"/>
      <c r="Q33" s="17"/>
      <c r="R33" s="57"/>
      <c r="S33" s="57"/>
      <c r="T33" s="57"/>
      <c r="U33" s="134"/>
      <c r="V33" s="134"/>
      <c r="W33" s="134"/>
      <c r="X33" s="134"/>
      <c r="Y33" s="134"/>
      <c r="Z33" s="134"/>
      <c r="AA33" s="134"/>
      <c r="AB33" s="134"/>
      <c r="AC33" s="134"/>
      <c r="AD33" s="134"/>
      <c r="AE33" s="134"/>
    </row>
    <row r="34" spans="1:31" ht="15" customHeight="1">
      <c r="A34" s="11"/>
      <c r="B34" s="11"/>
      <c r="C34" s="11"/>
      <c r="D34" s="25" t="s">
        <v>62</v>
      </c>
      <c r="E34" s="26"/>
      <c r="F34" s="27"/>
      <c r="G34" s="27"/>
      <c r="H34" s="27"/>
      <c r="I34" s="25" t="s">
        <v>52</v>
      </c>
      <c r="J34" s="378" t="str">
        <f>W108</f>
        <v>SELECT</v>
      </c>
      <c r="K34" s="38" t="s">
        <v>63</v>
      </c>
      <c r="L34" s="441"/>
      <c r="M34" s="441"/>
      <c r="N34" s="308" t="str">
        <f>IF(((COUNTBLANK($E$34)+$W$109+COUNTBLANK($L$34)))=0,$AC$11,"MISSING - School City, State or Zip")</f>
        <v>MISSING - School City, State or Zip</v>
      </c>
      <c r="O34" s="38"/>
      <c r="P34" s="38"/>
      <c r="Q34" s="17"/>
      <c r="R34" s="57"/>
      <c r="S34" s="57"/>
      <c r="T34" s="57"/>
      <c r="U34" s="134"/>
      <c r="V34" s="134"/>
      <c r="W34" s="134"/>
      <c r="X34" s="134"/>
      <c r="Y34" s="134"/>
      <c r="Z34" s="134"/>
      <c r="AA34" s="134"/>
      <c r="AB34" s="134"/>
      <c r="AC34" s="134"/>
      <c r="AD34" s="134"/>
      <c r="AE34" s="134"/>
    </row>
    <row r="35" spans="1:31" ht="15" customHeight="1">
      <c r="A35" s="11"/>
      <c r="B35" s="11" t="s">
        <v>64</v>
      </c>
      <c r="C35" s="11"/>
      <c r="D35" s="11"/>
      <c r="E35" s="11"/>
      <c r="F35" s="11"/>
      <c r="G35" s="11"/>
      <c r="H35" s="11"/>
      <c r="I35" s="39"/>
      <c r="J35" s="32"/>
      <c r="K35" s="33"/>
      <c r="L35" s="33"/>
      <c r="M35" s="33"/>
      <c r="N35" s="308" t="str">
        <f>IF(COUNTBLANK($J$35)=0,$AC$11,"MISSING - Phone Number")</f>
        <v>MISSING - Phone Number</v>
      </c>
      <c r="O35" s="48"/>
      <c r="P35" s="48"/>
      <c r="Q35" s="35"/>
      <c r="R35" s="57"/>
      <c r="S35" s="57"/>
      <c r="T35" s="57"/>
      <c r="U35" s="134"/>
      <c r="V35" s="134"/>
      <c r="W35" s="134"/>
      <c r="X35" s="134"/>
      <c r="Y35" s="134"/>
      <c r="Z35" s="134"/>
      <c r="AA35" s="134"/>
      <c r="AB35" s="134"/>
      <c r="AC35" s="134"/>
      <c r="AD35" s="134"/>
      <c r="AE35" s="134"/>
    </row>
    <row r="36" spans="1:31" ht="15" customHeight="1">
      <c r="A36" s="11"/>
      <c r="B36" s="11" t="s">
        <v>65</v>
      </c>
      <c r="C36" s="11"/>
      <c r="D36" s="11"/>
      <c r="E36" s="11"/>
      <c r="F36" s="34"/>
      <c r="G36" s="23"/>
      <c r="H36" s="23"/>
      <c r="I36" s="23"/>
      <c r="J36" s="23"/>
      <c r="K36" s="23"/>
      <c r="L36" s="23"/>
      <c r="M36" s="23"/>
      <c r="N36" s="134"/>
      <c r="O36" s="17"/>
      <c r="P36" s="17"/>
      <c r="Q36" s="35"/>
      <c r="R36" s="57"/>
      <c r="S36" s="57"/>
      <c r="T36" s="57"/>
      <c r="U36" s="134"/>
      <c r="V36" s="134"/>
      <c r="W36" s="134"/>
      <c r="X36" s="134"/>
      <c r="Y36" s="134"/>
      <c r="Z36" s="134"/>
      <c r="AA36" s="134"/>
      <c r="AB36" s="134"/>
      <c r="AC36" s="134"/>
      <c r="AD36" s="134"/>
      <c r="AE36" s="134"/>
    </row>
    <row r="37" spans="1:31" ht="15" customHeight="1">
      <c r="A37" s="11"/>
      <c r="B37" s="11" t="s">
        <v>66</v>
      </c>
      <c r="C37" s="11"/>
      <c r="D37" s="11"/>
      <c r="E37" s="11"/>
      <c r="F37" s="11"/>
      <c r="G37" s="56"/>
      <c r="H37" s="11"/>
      <c r="I37" s="11"/>
      <c r="J37" s="11"/>
      <c r="K37" s="25"/>
      <c r="L37" s="25"/>
      <c r="M37" s="40"/>
      <c r="N37" s="307"/>
      <c r="O37" s="362"/>
      <c r="P37" s="362"/>
      <c r="Q37" s="17"/>
      <c r="R37" s="57"/>
      <c r="S37" s="57"/>
      <c r="T37" s="57"/>
      <c r="U37" s="134"/>
      <c r="V37" s="134"/>
      <c r="W37" s="134"/>
      <c r="X37" s="134"/>
      <c r="Y37" s="134"/>
      <c r="Z37" s="134"/>
      <c r="AA37" s="134"/>
      <c r="AB37" s="134"/>
      <c r="AC37" s="134"/>
      <c r="AD37" s="134"/>
      <c r="AE37" s="134"/>
    </row>
    <row r="38" spans="1:31" ht="15" customHeight="1">
      <c r="A38" s="11"/>
      <c r="B38" s="57" t="s">
        <v>67</v>
      </c>
      <c r="C38" s="57"/>
      <c r="D38" s="57"/>
      <c r="E38" s="57"/>
      <c r="F38" s="57"/>
      <c r="G38" s="57"/>
      <c r="H38" s="57"/>
      <c r="I38" s="57"/>
      <c r="J38" s="57"/>
      <c r="K38" s="57"/>
      <c r="L38" s="57"/>
      <c r="M38" s="64"/>
      <c r="N38" s="307"/>
      <c r="O38" s="17"/>
      <c r="P38" s="17"/>
      <c r="Q38" s="38"/>
      <c r="R38" s="57"/>
      <c r="S38" s="57"/>
      <c r="T38" s="57"/>
      <c r="U38" s="134"/>
      <c r="V38" s="134"/>
      <c r="W38" s="134"/>
      <c r="X38" s="134"/>
      <c r="Y38" s="134"/>
      <c r="Z38" s="134"/>
      <c r="AA38" s="134"/>
      <c r="AB38" s="134"/>
      <c r="AC38" s="134"/>
      <c r="AD38" s="134"/>
      <c r="AE38" s="134"/>
    </row>
    <row r="39" spans="1:31" ht="15" customHeight="1">
      <c r="A39" s="11"/>
      <c r="B39" s="11" t="s">
        <v>68</v>
      </c>
      <c r="C39" s="11"/>
      <c r="D39" s="57"/>
      <c r="E39" s="57"/>
      <c r="F39" s="57"/>
      <c r="G39" s="57"/>
      <c r="H39" s="57"/>
      <c r="I39" s="57"/>
      <c r="J39" s="57"/>
      <c r="K39" s="57"/>
      <c r="L39" s="57"/>
      <c r="M39" s="65"/>
      <c r="N39" s="307"/>
      <c r="O39" s="17"/>
      <c r="P39" s="17"/>
      <c r="Q39" s="48"/>
      <c r="R39" s="57"/>
      <c r="S39" s="57"/>
      <c r="T39" s="57"/>
      <c r="U39" s="134"/>
      <c r="V39" s="134"/>
      <c r="W39" s="134"/>
      <c r="X39" s="134"/>
      <c r="Y39" s="134"/>
      <c r="Z39" s="134"/>
      <c r="AA39" s="134"/>
      <c r="AB39" s="134"/>
      <c r="AC39" s="134"/>
      <c r="AD39" s="134"/>
      <c r="AE39" s="134"/>
    </row>
    <row r="40" spans="1:31" ht="15" customHeight="1">
      <c r="A40" s="11"/>
      <c r="B40" s="11" t="s">
        <v>69</v>
      </c>
      <c r="C40" s="11"/>
      <c r="D40" s="11"/>
      <c r="E40" s="11"/>
      <c r="F40" s="11"/>
      <c r="G40" s="11"/>
      <c r="H40" s="11"/>
      <c r="I40" s="11"/>
      <c r="J40" s="11"/>
      <c r="K40" s="11"/>
      <c r="L40" s="11"/>
      <c r="M40" s="40"/>
      <c r="N40" s="307"/>
      <c r="O40" s="362"/>
      <c r="P40" s="362"/>
      <c r="Q40" s="17"/>
      <c r="R40" s="57"/>
      <c r="S40" s="57"/>
      <c r="T40" s="57"/>
      <c r="U40" s="134"/>
      <c r="V40" s="134"/>
      <c r="W40" s="134"/>
      <c r="X40" s="134"/>
      <c r="Y40" s="134"/>
      <c r="Z40" s="134"/>
      <c r="AA40" s="134"/>
      <c r="AB40" s="134"/>
      <c r="AC40" s="134"/>
      <c r="AD40" s="134"/>
      <c r="AE40" s="134"/>
    </row>
    <row r="41" spans="1:31" ht="15" customHeight="1">
      <c r="A41" s="11"/>
      <c r="B41" s="11" t="s">
        <v>70</v>
      </c>
      <c r="C41" s="11"/>
      <c r="D41" s="11"/>
      <c r="E41" s="11"/>
      <c r="F41" s="11"/>
      <c r="G41" s="11"/>
      <c r="H41" s="11"/>
      <c r="I41" s="11"/>
      <c r="J41" s="57"/>
      <c r="K41" s="57"/>
      <c r="L41" s="57"/>
      <c r="M41" s="64"/>
      <c r="N41" s="307"/>
      <c r="O41" s="362"/>
      <c r="P41" s="362"/>
      <c r="Q41" s="362"/>
      <c r="R41" s="57"/>
      <c r="S41" s="57"/>
      <c r="T41" s="57"/>
      <c r="U41" s="134"/>
      <c r="V41" s="134"/>
      <c r="W41" s="134"/>
      <c r="X41" s="134"/>
      <c r="Y41" s="134"/>
      <c r="Z41" s="134"/>
      <c r="AA41" s="134"/>
      <c r="AB41" s="134"/>
      <c r="AC41" s="134"/>
      <c r="AD41" s="134"/>
      <c r="AE41" s="134"/>
    </row>
    <row r="42" spans="1:31" ht="15" customHeight="1">
      <c r="A42" s="11"/>
      <c r="B42" s="379" t="s">
        <v>71</v>
      </c>
      <c r="C42" s="379"/>
      <c r="D42"/>
      <c r="E42"/>
      <c r="F42"/>
      <c r="G42"/>
      <c r="H42"/>
      <c r="I42" s="11"/>
      <c r="J42" s="380" t="str">
        <f>IF($M$42="Select","Missing Response",IF($M$42="NO","Must Be Yes to Qualify!",IF($M$42="Yes"," ")))</f>
        <v>Missing Response</v>
      </c>
      <c r="K42"/>
      <c r="L42" s="362"/>
      <c r="M42" s="381" t="str">
        <f>Q146</f>
        <v>SELECT</v>
      </c>
      <c r="N42" s="308"/>
      <c r="O42" s="41"/>
      <c r="P42" s="41"/>
      <c r="Q42" s="17"/>
      <c r="R42" s="57"/>
      <c r="S42" s="57"/>
      <c r="T42" s="57"/>
      <c r="U42" s="134"/>
      <c r="V42" s="134"/>
      <c r="W42" s="134"/>
      <c r="X42" s="134"/>
      <c r="Y42" s="134"/>
      <c r="Z42" s="134"/>
      <c r="AA42" s="134"/>
      <c r="AB42" s="134"/>
      <c r="AC42" s="134"/>
      <c r="AD42" s="134"/>
      <c r="AE42" s="134"/>
    </row>
    <row r="43" spans="1:31" ht="6" customHeight="1">
      <c r="A43" s="11"/>
      <c r="B43" s="57"/>
      <c r="C43" s="57"/>
      <c r="D43" s="57"/>
      <c r="E43" s="57"/>
      <c r="F43" s="57"/>
      <c r="G43" s="57"/>
      <c r="H43" s="57"/>
      <c r="I43" s="57"/>
      <c r="J43" s="57"/>
      <c r="K43" s="57"/>
      <c r="L43" s="57"/>
      <c r="M43" s="57"/>
      <c r="N43" s="362"/>
      <c r="O43" s="362"/>
      <c r="P43" s="362"/>
      <c r="Q43" s="17"/>
      <c r="R43" s="57"/>
      <c r="S43" s="57"/>
      <c r="T43" s="57"/>
      <c r="U43" s="134"/>
      <c r="V43" s="134"/>
      <c r="W43" s="134"/>
      <c r="X43" s="134"/>
      <c r="Y43" s="134"/>
      <c r="Z43" s="134"/>
      <c r="AA43" s="134"/>
      <c r="AB43" s="134"/>
      <c r="AC43" s="307"/>
      <c r="AD43" s="134"/>
      <c r="AE43" s="134"/>
    </row>
    <row r="44" spans="1:31" ht="12.75" customHeight="1">
      <c r="A44" s="11"/>
      <c r="B44" s="11" t="s">
        <v>72</v>
      </c>
      <c r="C44" s="11"/>
      <c r="D44" s="11"/>
      <c r="E44" s="11"/>
      <c r="F44" s="11"/>
      <c r="G44" s="11"/>
      <c r="H44" s="11"/>
      <c r="I44" s="11"/>
      <c r="J44" s="57"/>
      <c r="K44" s="57"/>
      <c r="L44" s="57"/>
      <c r="M44" s="58"/>
      <c r="N44" s="362"/>
      <c r="O44" s="362"/>
      <c r="P44" s="362"/>
      <c r="Q44" s="362"/>
      <c r="R44" s="57"/>
      <c r="S44" s="57"/>
      <c r="T44" s="57"/>
      <c r="U44" s="134"/>
      <c r="V44" s="134"/>
      <c r="W44" s="134"/>
      <c r="X44" s="134"/>
      <c r="Y44" s="134"/>
      <c r="Z44" s="134"/>
      <c r="AA44" s="134"/>
      <c r="AB44" s="134"/>
      <c r="AC44" s="134"/>
      <c r="AD44" s="134"/>
      <c r="AE44" s="134"/>
    </row>
    <row r="45" spans="1:31" ht="12.75" customHeight="1">
      <c r="A45" s="11"/>
      <c r="B45" s="11" t="s">
        <v>73</v>
      </c>
      <c r="C45" s="11"/>
      <c r="D45" s="11"/>
      <c r="E45" s="11"/>
      <c r="F45" s="11"/>
      <c r="G45" s="11"/>
      <c r="H45" s="11"/>
      <c r="I45" s="11"/>
      <c r="J45" s="57"/>
      <c r="K45" s="57"/>
      <c r="L45" s="57"/>
      <c r="M45" s="58"/>
      <c r="N45" s="362"/>
      <c r="O45" s="362"/>
      <c r="P45" s="362"/>
      <c r="Q45" s="362"/>
      <c r="R45" s="57"/>
      <c r="S45" s="57"/>
      <c r="T45" s="57"/>
      <c r="U45" s="134"/>
      <c r="V45" s="134"/>
      <c r="W45" s="134"/>
      <c r="X45" s="134"/>
      <c r="Y45" s="134"/>
      <c r="Z45" s="134"/>
      <c r="AA45" s="134"/>
      <c r="AB45" s="134"/>
      <c r="AC45" s="134"/>
      <c r="AD45" s="134"/>
      <c r="AE45" s="134"/>
    </row>
    <row r="46" spans="1:31" ht="21.75" customHeight="1">
      <c r="A46" s="11"/>
      <c r="B46" s="59"/>
      <c r="C46" s="59"/>
      <c r="D46" s="59"/>
      <c r="E46" s="59"/>
      <c r="F46" s="59"/>
      <c r="G46" s="59"/>
      <c r="H46" s="57"/>
      <c r="I46" s="59"/>
      <c r="J46" s="59"/>
      <c r="K46" s="59"/>
      <c r="L46" s="59"/>
      <c r="M46" s="59"/>
      <c r="N46" s="382"/>
      <c r="O46" s="382"/>
      <c r="P46" s="382"/>
      <c r="Q46" s="41"/>
      <c r="R46" s="57"/>
      <c r="S46" s="57"/>
      <c r="T46" s="57"/>
      <c r="U46" s="134"/>
      <c r="V46" s="134"/>
      <c r="W46" s="134"/>
      <c r="X46" s="134"/>
      <c r="Y46" s="134"/>
      <c r="Z46" s="134"/>
      <c r="AA46" s="134"/>
      <c r="AB46" s="134"/>
      <c r="AC46" s="134"/>
      <c r="AD46" s="134"/>
      <c r="AE46" s="134"/>
    </row>
    <row r="47" spans="1:31" ht="12" customHeight="1">
      <c r="A47" s="11"/>
      <c r="B47" s="60" t="s">
        <v>74</v>
      </c>
      <c r="C47" s="60"/>
      <c r="D47" s="60"/>
      <c r="E47" s="60"/>
      <c r="F47" s="60"/>
      <c r="G47" s="60"/>
      <c r="H47" s="57"/>
      <c r="I47" s="61" t="s">
        <v>75</v>
      </c>
      <c r="J47" s="61"/>
      <c r="K47" s="61"/>
      <c r="L47" s="61"/>
      <c r="M47" s="61"/>
      <c r="N47" s="41"/>
      <c r="O47" s="41"/>
      <c r="P47" s="41"/>
      <c r="Q47" s="362"/>
      <c r="R47" s="57"/>
      <c r="S47" s="57"/>
      <c r="T47" s="57"/>
      <c r="U47" s="134"/>
      <c r="V47" s="134"/>
      <c r="W47" s="134"/>
      <c r="X47" s="134"/>
      <c r="Y47" s="134"/>
      <c r="Z47" s="134"/>
      <c r="AA47" s="134"/>
      <c r="AB47" s="134"/>
      <c r="AC47" s="134"/>
      <c r="AD47" s="134"/>
      <c r="AE47" s="134"/>
    </row>
    <row r="48" spans="1:31" ht="11.25" customHeight="1">
      <c r="A48" s="11"/>
      <c r="B48" s="57"/>
      <c r="C48" s="57"/>
      <c r="D48" s="57"/>
      <c r="E48" s="57"/>
      <c r="F48" s="57"/>
      <c r="G48" s="57"/>
      <c r="H48" s="57"/>
      <c r="I48" s="57"/>
      <c r="J48" s="57"/>
      <c r="K48" s="57"/>
      <c r="L48" s="57"/>
      <c r="M48" s="57"/>
      <c r="N48" s="17"/>
      <c r="O48" s="17"/>
      <c r="P48" s="17"/>
      <c r="Q48" s="41"/>
      <c r="R48" s="57"/>
      <c r="S48" s="57"/>
      <c r="T48" s="57"/>
      <c r="U48" s="134"/>
      <c r="V48" s="134"/>
      <c r="W48" s="134"/>
      <c r="X48" s="134"/>
      <c r="Y48" s="134"/>
      <c r="Z48" s="134"/>
      <c r="AA48" s="134"/>
      <c r="AB48" s="134"/>
      <c r="AC48" s="134"/>
      <c r="AD48" s="134"/>
      <c r="AE48" s="134"/>
    </row>
    <row r="49" spans="1:31" ht="15.75" customHeight="1">
      <c r="A49" s="11"/>
      <c r="B49" s="57" t="s">
        <v>76</v>
      </c>
      <c r="C49" s="57"/>
      <c r="D49" s="57"/>
      <c r="E49" s="57"/>
      <c r="F49" s="57"/>
      <c r="G49" s="57"/>
      <c r="H49" s="57"/>
      <c r="I49" s="57"/>
      <c r="J49" s="57"/>
      <c r="K49" s="57"/>
      <c r="L49" s="57"/>
      <c r="M49" s="57"/>
      <c r="N49" s="17"/>
      <c r="O49" s="17"/>
      <c r="P49" s="17"/>
      <c r="Q49" s="42"/>
      <c r="R49" s="57"/>
      <c r="S49" s="57"/>
      <c r="T49" s="57"/>
      <c r="U49" s="134"/>
      <c r="V49" s="134"/>
      <c r="W49" s="134"/>
      <c r="X49" s="134"/>
      <c r="Y49" s="134"/>
      <c r="Z49" s="134"/>
      <c r="AA49" s="134"/>
      <c r="AB49" s="134"/>
      <c r="AC49" s="134"/>
      <c r="AD49" s="134"/>
      <c r="AE49" s="134"/>
    </row>
    <row r="50" spans="1:31" ht="21.75" customHeight="1">
      <c r="A50" s="11"/>
      <c r="B50" s="59"/>
      <c r="C50" s="59"/>
      <c r="D50" s="59"/>
      <c r="E50" s="59"/>
      <c r="F50" s="59"/>
      <c r="G50" s="59"/>
      <c r="H50" s="57"/>
      <c r="I50" s="59"/>
      <c r="J50" s="59"/>
      <c r="K50" s="59"/>
      <c r="L50" s="59"/>
      <c r="M50" s="59"/>
      <c r="N50" s="382"/>
      <c r="O50" s="382"/>
      <c r="P50" s="382"/>
      <c r="Q50" s="382"/>
      <c r="R50" s="57"/>
      <c r="S50" s="57"/>
      <c r="T50" s="57"/>
      <c r="U50" s="134"/>
      <c r="V50" s="134"/>
      <c r="W50" s="134"/>
      <c r="X50" s="134"/>
      <c r="Y50" s="134"/>
      <c r="Z50" s="134"/>
      <c r="AA50" s="134"/>
      <c r="AB50" s="134"/>
      <c r="AC50" s="134"/>
      <c r="AD50" s="134"/>
      <c r="AE50" s="134"/>
    </row>
    <row r="51" spans="1:31" ht="12.75" customHeight="1">
      <c r="A51" s="11"/>
      <c r="B51" s="61" t="s">
        <v>77</v>
      </c>
      <c r="C51" s="61"/>
      <c r="D51" s="61"/>
      <c r="E51" s="61"/>
      <c r="F51" s="61"/>
      <c r="G51" s="61"/>
      <c r="H51" s="57"/>
      <c r="I51" s="61" t="s">
        <v>78</v>
      </c>
      <c r="J51" s="61"/>
      <c r="K51" s="61"/>
      <c r="L51" s="61"/>
      <c r="M51" s="61"/>
      <c r="N51" s="41"/>
      <c r="O51" s="41"/>
      <c r="P51" s="41"/>
      <c r="Q51" s="41"/>
      <c r="R51" s="57"/>
      <c r="S51" s="57"/>
      <c r="T51" s="57"/>
      <c r="U51" s="134"/>
      <c r="V51" s="134"/>
      <c r="W51" s="134"/>
      <c r="X51" s="134"/>
      <c r="Y51" s="134"/>
      <c r="Z51" s="134"/>
      <c r="AA51" s="134"/>
      <c r="AB51" s="134"/>
      <c r="AC51" s="134"/>
      <c r="AD51" s="134"/>
      <c r="AE51" s="134"/>
    </row>
    <row r="52" spans="1:31" ht="11.25" customHeight="1">
      <c r="A52" s="17"/>
      <c r="B52" s="57"/>
      <c r="C52" s="57"/>
      <c r="D52" s="57"/>
      <c r="E52" s="57"/>
      <c r="F52" s="57"/>
      <c r="G52" s="57"/>
      <c r="H52" s="57"/>
      <c r="I52" s="62" t="s">
        <v>79</v>
      </c>
      <c r="J52" s="62"/>
      <c r="K52" s="62"/>
      <c r="L52" s="62"/>
      <c r="M52" s="62"/>
      <c r="N52" s="43"/>
      <c r="O52" s="43"/>
      <c r="P52" s="43"/>
      <c r="Q52" s="17"/>
      <c r="R52" s="57"/>
      <c r="S52" s="57"/>
      <c r="T52" s="57"/>
      <c r="U52" s="134"/>
      <c r="V52" s="134"/>
      <c r="W52" s="134"/>
      <c r="X52" s="134"/>
      <c r="Y52" s="134"/>
      <c r="Z52" s="134"/>
      <c r="AA52" s="134"/>
      <c r="AB52" s="134"/>
      <c r="AC52" s="134"/>
      <c r="AD52" s="134"/>
      <c r="AE52" s="134"/>
    </row>
    <row r="53" spans="1:31" ht="17.25" customHeight="1">
      <c r="A53" s="17"/>
      <c r="B53" s="57" t="s">
        <v>80</v>
      </c>
      <c r="C53" s="57"/>
      <c r="D53" s="57"/>
      <c r="E53" s="57"/>
      <c r="F53" s="57"/>
      <c r="G53" s="57"/>
      <c r="H53" s="57"/>
      <c r="I53" s="57"/>
      <c r="J53" s="57"/>
      <c r="K53" s="57"/>
      <c r="L53" s="57"/>
      <c r="M53" s="57"/>
      <c r="N53" s="43"/>
      <c r="O53" s="43"/>
      <c r="P53" s="43"/>
      <c r="Q53" s="17"/>
      <c r="R53" s="57"/>
      <c r="S53" s="57"/>
      <c r="T53" s="57"/>
      <c r="U53" s="134"/>
      <c r="V53" s="134"/>
      <c r="W53" s="134"/>
      <c r="X53" s="134"/>
      <c r="Y53" s="134"/>
      <c r="Z53" s="134"/>
      <c r="AA53" s="134"/>
      <c r="AB53" s="134"/>
      <c r="AC53" s="134"/>
      <c r="AD53" s="134"/>
      <c r="AE53" s="134"/>
    </row>
    <row r="54" spans="1:31" ht="12" customHeight="1">
      <c r="A54" s="57"/>
      <c r="B54" s="57" t="s">
        <v>81</v>
      </c>
      <c r="C54" s="57"/>
      <c r="D54" s="57"/>
      <c r="E54" s="57"/>
      <c r="F54" s="57"/>
      <c r="G54" s="57"/>
      <c r="H54" s="57"/>
      <c r="I54" s="57"/>
      <c r="J54" s="57"/>
      <c r="K54" s="57"/>
      <c r="L54" s="57"/>
      <c r="M54" s="57"/>
      <c r="N54" s="43"/>
      <c r="O54" s="43"/>
      <c r="P54" s="43"/>
      <c r="Q54" s="382"/>
      <c r="R54" s="57"/>
      <c r="S54" s="57"/>
      <c r="T54" s="57"/>
      <c r="U54" s="134"/>
      <c r="V54" s="134"/>
      <c r="W54" s="134"/>
      <c r="X54" s="134"/>
      <c r="Y54" s="134"/>
      <c r="Z54" s="134"/>
      <c r="AA54" s="134"/>
      <c r="AB54" s="134"/>
      <c r="AC54" s="134"/>
      <c r="AD54" s="134"/>
      <c r="AE54" s="134"/>
    </row>
    <row r="55" spans="1:31" ht="21.75" customHeight="1">
      <c r="A55" s="57"/>
      <c r="B55" s="59"/>
      <c r="C55" s="59"/>
      <c r="D55" s="59"/>
      <c r="E55" s="59"/>
      <c r="F55" s="59"/>
      <c r="G55" s="59"/>
      <c r="H55" s="57"/>
      <c r="I55" s="59"/>
      <c r="J55" s="59"/>
      <c r="K55" s="59"/>
      <c r="L55" s="59"/>
      <c r="M55" s="59"/>
      <c r="N55" s="44"/>
      <c r="O55" s="44"/>
      <c r="P55" s="44"/>
      <c r="Q55" s="43"/>
      <c r="R55" s="57"/>
      <c r="S55" s="57"/>
      <c r="T55" s="57"/>
      <c r="U55" s="134"/>
      <c r="V55" s="134"/>
      <c r="W55" s="134"/>
      <c r="X55" s="134"/>
      <c r="Y55" s="134"/>
      <c r="Z55" s="134"/>
      <c r="AA55" s="134"/>
      <c r="AB55" s="134"/>
      <c r="AC55" s="134"/>
      <c r="AD55" s="134"/>
      <c r="AE55" s="134"/>
    </row>
    <row r="56" spans="1:31" ht="12" customHeight="1">
      <c r="A56" s="57"/>
      <c r="B56" s="60" t="s">
        <v>82</v>
      </c>
      <c r="C56" s="60"/>
      <c r="D56" s="60"/>
      <c r="E56" s="60"/>
      <c r="F56" s="60"/>
      <c r="G56" s="60"/>
      <c r="H56" s="57"/>
      <c r="I56" s="60" t="s">
        <v>83</v>
      </c>
      <c r="J56" s="60"/>
      <c r="K56" s="60"/>
      <c r="L56" s="60"/>
      <c r="M56" s="60"/>
      <c r="N56" s="44"/>
      <c r="O56" s="44"/>
      <c r="P56" s="44"/>
      <c r="Q56" s="43"/>
      <c r="R56" s="57"/>
      <c r="S56" s="57"/>
      <c r="T56" s="57"/>
      <c r="U56" s="134"/>
      <c r="V56" s="134"/>
      <c r="W56" s="134"/>
      <c r="X56" s="134"/>
      <c r="Y56" s="134"/>
      <c r="Z56" s="134"/>
      <c r="AA56" s="134"/>
      <c r="AB56" s="134"/>
      <c r="AC56" s="134"/>
      <c r="AD56" s="134"/>
      <c r="AE56" s="134"/>
    </row>
    <row r="57" spans="1:31" ht="19.5" customHeight="1">
      <c r="A57" s="63" t="s">
        <v>84</v>
      </c>
      <c r="B57" s="57"/>
      <c r="C57" s="57"/>
      <c r="D57" s="57"/>
      <c r="E57" s="57"/>
      <c r="F57" s="57"/>
      <c r="G57" s="57"/>
      <c r="H57" s="57"/>
      <c r="I57" s="57"/>
      <c r="J57" s="57"/>
      <c r="K57" s="57"/>
      <c r="L57" s="57"/>
      <c r="M57" s="57"/>
      <c r="N57" s="44"/>
      <c r="O57" s="44"/>
      <c r="P57" s="44"/>
      <c r="Q57" s="43"/>
      <c r="R57" s="57"/>
      <c r="S57" s="57"/>
      <c r="T57" s="57"/>
      <c r="U57" s="134"/>
      <c r="V57" s="134"/>
      <c r="W57" s="134"/>
      <c r="X57" s="134"/>
      <c r="Y57" s="134"/>
      <c r="Z57" s="134"/>
      <c r="AA57" s="134"/>
      <c r="AB57" s="134"/>
      <c r="AC57" s="134"/>
      <c r="AD57" s="134"/>
      <c r="AE57" s="134"/>
    </row>
    <row r="58" spans="1:31" ht="15" customHeight="1">
      <c r="A58" s="383" t="s">
        <v>85</v>
      </c>
      <c r="B58" s="11"/>
      <c r="C58" s="11"/>
      <c r="D58" s="11"/>
      <c r="E58" s="11"/>
      <c r="F58" s="11"/>
      <c r="G58" s="11"/>
      <c r="H58" s="11"/>
      <c r="I58" s="11"/>
      <c r="J58" s="44"/>
      <c r="K58" s="11"/>
      <c r="L58" s="11"/>
      <c r="M58" s="384" t="s">
        <v>26</v>
      </c>
      <c r="N58" s="44"/>
      <c r="O58" s="44"/>
      <c r="P58" s="44"/>
      <c r="Q58" s="38"/>
      <c r="R58" s="57"/>
      <c r="S58" s="57"/>
      <c r="T58" s="57"/>
      <c r="U58" s="134"/>
      <c r="V58" s="134"/>
      <c r="W58" s="134"/>
      <c r="X58" s="134"/>
      <c r="Y58" s="134"/>
      <c r="Z58" s="134"/>
      <c r="AA58" s="134"/>
      <c r="AB58" s="134"/>
      <c r="AC58" s="134"/>
      <c r="AD58" s="134"/>
      <c r="AE58" s="134"/>
    </row>
    <row r="59" spans="1:31" ht="12.75">
      <c r="A59" s="11" t="s">
        <v>86</v>
      </c>
      <c r="B59" s="11"/>
      <c r="C59" s="11"/>
      <c r="D59" s="11"/>
      <c r="E59" s="11"/>
      <c r="F59" s="11"/>
      <c r="G59" s="11"/>
      <c r="H59" s="11"/>
      <c r="I59" s="11"/>
      <c r="J59" s="11"/>
      <c r="K59" s="67" t="str">
        <f>("(")&amp;($L$13)&amp;(" ")&amp;($L$14)&amp;(")")</f>
        <v>(  )</v>
      </c>
      <c r="L59" s="67"/>
      <c r="M59" s="45">
        <f ca="1">NOW()</f>
        <v>40499.532164930555</v>
      </c>
      <c r="N59" s="45"/>
      <c r="O59" s="45"/>
      <c r="P59" s="45"/>
      <c r="Q59" s="44"/>
      <c r="R59" s="57"/>
      <c r="S59" s="57"/>
      <c r="T59" s="57"/>
      <c r="U59" s="134"/>
      <c r="V59" s="134"/>
      <c r="W59" s="134"/>
      <c r="X59" s="134"/>
      <c r="Y59" s="134"/>
      <c r="Z59" s="134"/>
      <c r="AA59" s="134"/>
      <c r="AB59" s="134"/>
      <c r="AC59" s="134"/>
      <c r="AD59" s="134"/>
      <c r="AE59" s="134"/>
    </row>
    <row r="60" spans="8:31" ht="12.75">
      <c r="H60" s="9"/>
      <c r="N60" s="134"/>
      <c r="O60" s="134"/>
      <c r="P60" s="134"/>
      <c r="Q60" s="44"/>
      <c r="R60" s="57"/>
      <c r="S60" s="57"/>
      <c r="T60" s="57"/>
      <c r="U60" s="134"/>
      <c r="V60" s="134"/>
      <c r="W60" s="134"/>
      <c r="X60" s="134"/>
      <c r="Y60" s="134"/>
      <c r="Z60" s="134"/>
      <c r="AA60" s="134"/>
      <c r="AB60" s="134"/>
      <c r="AC60" s="134"/>
      <c r="AD60" s="134"/>
      <c r="AE60" s="134"/>
    </row>
    <row r="61" spans="13:31" ht="12.75">
      <c r="M61" s="346"/>
      <c r="N61" s="134"/>
      <c r="O61" s="134"/>
      <c r="P61" s="134"/>
      <c r="Q61" s="44"/>
      <c r="R61" s="57"/>
      <c r="S61" s="57"/>
      <c r="T61" s="57"/>
      <c r="U61" s="134"/>
      <c r="V61" s="134"/>
      <c r="W61" s="134"/>
      <c r="X61" s="134"/>
      <c r="Y61" s="134"/>
      <c r="Z61" s="134"/>
      <c r="AA61" s="134"/>
      <c r="AB61" s="134"/>
      <c r="AC61" s="134"/>
      <c r="AD61" s="134"/>
      <c r="AE61" s="134"/>
    </row>
    <row r="62" spans="14:31" ht="12.75">
      <c r="N62" s="134"/>
      <c r="O62" s="134"/>
      <c r="P62" s="134"/>
      <c r="Q62" s="44"/>
      <c r="R62" s="57"/>
      <c r="S62" s="57"/>
      <c r="T62" s="57"/>
      <c r="U62" s="134"/>
      <c r="V62" s="134"/>
      <c r="W62" s="134"/>
      <c r="X62" s="134"/>
      <c r="Y62" s="134"/>
      <c r="Z62" s="134"/>
      <c r="AA62" s="134"/>
      <c r="AB62" s="134"/>
      <c r="AC62" s="134"/>
      <c r="AD62" s="134"/>
      <c r="AE62" s="134"/>
    </row>
    <row r="63" spans="14:31" ht="12.75">
      <c r="N63" s="134"/>
      <c r="O63" s="134"/>
      <c r="P63" s="134"/>
      <c r="Q63" s="45"/>
      <c r="R63" s="57"/>
      <c r="S63" s="57"/>
      <c r="T63" s="57"/>
      <c r="U63" s="134"/>
      <c r="V63" s="134"/>
      <c r="W63" s="134"/>
      <c r="X63" s="134"/>
      <c r="Y63" s="134"/>
      <c r="Z63" s="134"/>
      <c r="AA63" s="134"/>
      <c r="AB63" s="134"/>
      <c r="AC63" s="134"/>
      <c r="AD63" s="134"/>
      <c r="AE63" s="134"/>
    </row>
    <row r="64" spans="14:31" ht="12.75">
      <c r="N64" s="134"/>
      <c r="O64" s="134"/>
      <c r="P64" s="134"/>
      <c r="Q64" s="134"/>
      <c r="R64" s="57"/>
      <c r="S64" s="57"/>
      <c r="T64" s="57"/>
      <c r="U64" s="134"/>
      <c r="V64" s="134"/>
      <c r="W64" s="134"/>
      <c r="X64" s="134"/>
      <c r="Y64" s="134"/>
      <c r="Z64" s="134"/>
      <c r="AA64" s="134"/>
      <c r="AB64" s="134"/>
      <c r="AC64" s="134"/>
      <c r="AD64" s="134"/>
      <c r="AE64" s="134"/>
    </row>
    <row r="65" spans="14:31" ht="12.75">
      <c r="N65" s="134"/>
      <c r="O65" s="134"/>
      <c r="P65" s="134"/>
      <c r="Q65" s="134"/>
      <c r="R65" s="57"/>
      <c r="S65" s="57"/>
      <c r="T65" s="57"/>
      <c r="U65" s="134"/>
      <c r="V65" s="134"/>
      <c r="W65" s="134"/>
      <c r="X65" s="134"/>
      <c r="Y65" s="134"/>
      <c r="Z65" s="134"/>
      <c r="AA65" s="134"/>
      <c r="AB65" s="134"/>
      <c r="AC65" s="134"/>
      <c r="AD65" s="134"/>
      <c r="AE65" s="134"/>
    </row>
    <row r="66" spans="14:31" ht="12.75">
      <c r="N66" s="134"/>
      <c r="O66" s="134"/>
      <c r="P66" s="134"/>
      <c r="Q66" s="134"/>
      <c r="R66" s="57"/>
      <c r="S66" s="57"/>
      <c r="T66" s="57"/>
      <c r="U66" s="134"/>
      <c r="V66" s="134"/>
      <c r="W66" s="134"/>
      <c r="X66" s="134"/>
      <c r="Y66" s="134"/>
      <c r="Z66" s="134"/>
      <c r="AA66" s="134"/>
      <c r="AB66" s="134"/>
      <c r="AC66" s="134"/>
      <c r="AD66" s="134"/>
      <c r="AE66" s="134"/>
    </row>
    <row r="67" spans="14:31" ht="12.75">
      <c r="N67" s="134"/>
      <c r="O67" s="134"/>
      <c r="P67" s="134"/>
      <c r="Q67" s="134"/>
      <c r="R67" s="57"/>
      <c r="S67" s="57"/>
      <c r="T67" s="57"/>
      <c r="U67" s="134"/>
      <c r="V67" s="134"/>
      <c r="W67" s="134"/>
      <c r="X67" s="134"/>
      <c r="Y67" s="134"/>
      <c r="Z67" s="134"/>
      <c r="AA67" s="134"/>
      <c r="AB67" s="134"/>
      <c r="AC67" s="134"/>
      <c r="AD67" s="134"/>
      <c r="AE67" s="134"/>
    </row>
    <row r="68" spans="14:31" ht="12.75">
      <c r="N68" s="134"/>
      <c r="O68" s="134"/>
      <c r="P68" s="134"/>
      <c r="Q68" s="134"/>
      <c r="R68" s="57"/>
      <c r="S68" s="57"/>
      <c r="T68" s="57"/>
      <c r="U68" s="134"/>
      <c r="V68" s="134"/>
      <c r="W68" s="134"/>
      <c r="X68" s="134"/>
      <c r="Y68" s="134"/>
      <c r="Z68" s="134"/>
      <c r="AA68" s="134"/>
      <c r="AB68" s="134"/>
      <c r="AC68" s="134"/>
      <c r="AD68" s="134"/>
      <c r="AE68" s="134"/>
    </row>
    <row r="69" spans="14:31" ht="12.75">
      <c r="N69" s="134"/>
      <c r="O69" s="134"/>
      <c r="P69" s="134"/>
      <c r="Q69" s="134"/>
      <c r="R69" s="57"/>
      <c r="S69" s="57"/>
      <c r="T69" s="57"/>
      <c r="U69" s="134"/>
      <c r="V69" s="134"/>
      <c r="W69" s="134"/>
      <c r="X69" s="134"/>
      <c r="Y69" s="134"/>
      <c r="Z69" s="134"/>
      <c r="AA69" s="134"/>
      <c r="AB69" s="134"/>
      <c r="AC69" s="134"/>
      <c r="AD69" s="134"/>
      <c r="AE69" s="134"/>
    </row>
    <row r="70" spans="14:31" ht="12.75">
      <c r="N70" s="134"/>
      <c r="O70" s="134"/>
      <c r="P70" s="134"/>
      <c r="Q70" s="134"/>
      <c r="R70" s="57"/>
      <c r="S70" s="57"/>
      <c r="T70" s="57"/>
      <c r="U70" s="134"/>
      <c r="V70" s="134"/>
      <c r="W70" s="134"/>
      <c r="X70" s="134"/>
      <c r="Y70" s="134"/>
      <c r="Z70" s="134"/>
      <c r="AA70" s="134"/>
      <c r="AB70" s="134"/>
      <c r="AC70" s="134"/>
      <c r="AD70" s="134"/>
      <c r="AE70" s="134"/>
    </row>
    <row r="71" spans="14:31" ht="12.75">
      <c r="N71" s="134"/>
      <c r="O71" s="134"/>
      <c r="P71" s="134"/>
      <c r="Q71" s="134"/>
      <c r="R71" s="57"/>
      <c r="S71" s="57"/>
      <c r="T71" s="57"/>
      <c r="U71" s="134"/>
      <c r="V71" s="134"/>
      <c r="W71" s="134"/>
      <c r="X71" s="134"/>
      <c r="Y71" s="134"/>
      <c r="Z71" s="134"/>
      <c r="AA71" s="134"/>
      <c r="AB71" s="134"/>
      <c r="AC71" s="134"/>
      <c r="AD71" s="134"/>
      <c r="AE71" s="134"/>
    </row>
    <row r="72" spans="14:31" ht="12.75">
      <c r="N72" s="134"/>
      <c r="O72" s="134"/>
      <c r="P72" s="134"/>
      <c r="Q72" s="134"/>
      <c r="R72" s="57"/>
      <c r="S72" s="57"/>
      <c r="T72" s="57"/>
      <c r="U72" s="134"/>
      <c r="V72" s="134"/>
      <c r="W72" s="134"/>
      <c r="X72" s="134"/>
      <c r="Y72" s="134"/>
      <c r="Z72" s="134"/>
      <c r="AA72" s="134"/>
      <c r="AB72" s="134"/>
      <c r="AC72" s="134"/>
      <c r="AD72" s="134"/>
      <c r="AE72" s="134"/>
    </row>
    <row r="73" spans="14:31" ht="12.75">
      <c r="N73" s="134"/>
      <c r="O73" s="134"/>
      <c r="P73" s="134"/>
      <c r="Q73" s="134"/>
      <c r="R73" s="57"/>
      <c r="S73" s="57"/>
      <c r="T73" s="57"/>
      <c r="U73" s="134"/>
      <c r="V73" s="134"/>
      <c r="W73" s="134"/>
      <c r="X73" s="134"/>
      <c r="Y73" s="134"/>
      <c r="Z73" s="134"/>
      <c r="AA73" s="134"/>
      <c r="AB73" s="134"/>
      <c r="AC73" s="134"/>
      <c r="AD73" s="134"/>
      <c r="AE73" s="134"/>
    </row>
    <row r="74" spans="14:31" ht="12.75">
      <c r="N74" s="134"/>
      <c r="O74" s="134"/>
      <c r="P74" s="134"/>
      <c r="Q74" s="134"/>
      <c r="R74" s="57"/>
      <c r="S74" s="57"/>
      <c r="T74" s="57"/>
      <c r="U74" s="134"/>
      <c r="V74" s="134"/>
      <c r="W74" s="134"/>
      <c r="X74" s="134"/>
      <c r="Y74" s="134"/>
      <c r="Z74" s="134"/>
      <c r="AA74" s="134"/>
      <c r="AB74" s="134"/>
      <c r="AC74" s="134"/>
      <c r="AD74" s="134"/>
      <c r="AE74" s="134"/>
    </row>
    <row r="75" spans="14:31" ht="12.75">
      <c r="N75" s="134"/>
      <c r="O75" s="134"/>
      <c r="P75" s="134"/>
      <c r="Q75" s="134"/>
      <c r="R75" s="57"/>
      <c r="S75" s="57"/>
      <c r="T75" s="57"/>
      <c r="U75" s="134"/>
      <c r="V75" s="134"/>
      <c r="W75" s="134"/>
      <c r="X75" s="134"/>
      <c r="Y75" s="134"/>
      <c r="Z75" s="134"/>
      <c r="AA75" s="134"/>
      <c r="AB75" s="134"/>
      <c r="AC75" s="134"/>
      <c r="AD75" s="134"/>
      <c r="AE75" s="134"/>
    </row>
    <row r="76" spans="14:31" ht="12.75">
      <c r="N76" s="134"/>
      <c r="O76" s="134"/>
      <c r="P76" s="134"/>
      <c r="Q76" s="134"/>
      <c r="R76" s="57"/>
      <c r="S76" s="57"/>
      <c r="T76" s="57"/>
      <c r="U76" s="134"/>
      <c r="V76" s="134"/>
      <c r="W76" s="134"/>
      <c r="X76" s="134"/>
      <c r="Y76" s="134"/>
      <c r="Z76" s="134"/>
      <c r="AA76" s="134"/>
      <c r="AB76" s="134"/>
      <c r="AC76" s="134"/>
      <c r="AD76" s="134"/>
      <c r="AE76" s="134"/>
    </row>
    <row r="77" spans="14:31" ht="12.75">
      <c r="N77" s="134"/>
      <c r="O77" s="134"/>
      <c r="P77" s="134"/>
      <c r="Q77" s="134"/>
      <c r="R77" s="57"/>
      <c r="S77" s="57"/>
      <c r="T77" s="57"/>
      <c r="U77" s="134"/>
      <c r="V77" s="134"/>
      <c r="W77" s="134"/>
      <c r="X77" s="134"/>
      <c r="Y77" s="134"/>
      <c r="Z77" s="134"/>
      <c r="AA77" s="134"/>
      <c r="AB77" s="134"/>
      <c r="AC77" s="134"/>
      <c r="AD77" s="134"/>
      <c r="AE77" s="134"/>
    </row>
    <row r="78" spans="14:31" ht="12.75">
      <c r="N78" s="134"/>
      <c r="O78" s="134"/>
      <c r="P78" s="134"/>
      <c r="Q78" s="134"/>
      <c r="R78" s="57"/>
      <c r="S78" s="57"/>
      <c r="T78" s="57"/>
      <c r="U78" s="134"/>
      <c r="V78" s="134"/>
      <c r="W78" s="134"/>
      <c r="X78" s="134"/>
      <c r="Y78" s="134"/>
      <c r="Z78" s="134"/>
      <c r="AA78" s="134"/>
      <c r="AB78" s="134"/>
      <c r="AC78" s="134"/>
      <c r="AD78" s="134"/>
      <c r="AE78" s="134"/>
    </row>
    <row r="79" spans="14:31" ht="12.75">
      <c r="N79" s="134"/>
      <c r="O79" s="134"/>
      <c r="P79" s="134"/>
      <c r="Q79" s="134"/>
      <c r="R79" s="57"/>
      <c r="S79" s="57"/>
      <c r="T79" s="57"/>
      <c r="U79" s="134"/>
      <c r="V79" s="134"/>
      <c r="W79" s="134"/>
      <c r="X79" s="134"/>
      <c r="Y79" s="134"/>
      <c r="Z79" s="134"/>
      <c r="AA79" s="134"/>
      <c r="AB79" s="134"/>
      <c r="AC79" s="134"/>
      <c r="AD79" s="134"/>
      <c r="AE79" s="134"/>
    </row>
    <row r="80" spans="14:31" ht="12.75">
      <c r="N80" s="134"/>
      <c r="O80" s="134"/>
      <c r="P80" s="134"/>
      <c r="Q80" s="134"/>
      <c r="R80" s="57"/>
      <c r="S80" s="57"/>
      <c r="T80" s="57"/>
      <c r="U80" s="134"/>
      <c r="V80" s="134"/>
      <c r="W80" s="134"/>
      <c r="X80" s="134"/>
      <c r="Y80" s="134"/>
      <c r="Z80" s="134"/>
      <c r="AA80" s="134"/>
      <c r="AB80" s="134"/>
      <c r="AC80" s="134"/>
      <c r="AD80" s="134"/>
      <c r="AE80" s="134"/>
    </row>
    <row r="81" spans="14:31" ht="12.75">
      <c r="N81" s="134"/>
      <c r="O81" s="134"/>
      <c r="P81" s="134"/>
      <c r="Q81" s="134"/>
      <c r="R81" s="57"/>
      <c r="S81" s="57"/>
      <c r="T81" s="57"/>
      <c r="U81" s="134"/>
      <c r="V81" s="134"/>
      <c r="W81" s="134"/>
      <c r="X81" s="134"/>
      <c r="Y81" s="134"/>
      <c r="Z81" s="134"/>
      <c r="AA81" s="134"/>
      <c r="AB81" s="134"/>
      <c r="AC81" s="134"/>
      <c r="AD81" s="134"/>
      <c r="AE81" s="134"/>
    </row>
    <row r="82" spans="14:31" ht="12.75">
      <c r="N82" s="134"/>
      <c r="O82" s="134"/>
      <c r="P82" s="134"/>
      <c r="Q82" s="134"/>
      <c r="R82" s="57"/>
      <c r="S82" s="57"/>
      <c r="T82" s="57"/>
      <c r="U82" s="134"/>
      <c r="V82" s="134"/>
      <c r="W82" s="134"/>
      <c r="X82" s="134"/>
      <c r="Y82" s="134"/>
      <c r="Z82" s="134"/>
      <c r="AA82" s="134"/>
      <c r="AB82" s="134"/>
      <c r="AC82" s="134"/>
      <c r="AD82" s="134"/>
      <c r="AE82" s="134"/>
    </row>
    <row r="83" spans="14:31" ht="12.75">
      <c r="N83" s="134"/>
      <c r="O83" s="134"/>
      <c r="P83" s="134"/>
      <c r="Q83" s="134"/>
      <c r="R83" s="57"/>
      <c r="S83" s="57"/>
      <c r="T83" s="57"/>
      <c r="U83" s="134"/>
      <c r="V83" s="134"/>
      <c r="W83" s="134"/>
      <c r="X83" s="134"/>
      <c r="Y83" s="134"/>
      <c r="Z83" s="134"/>
      <c r="AA83" s="134"/>
      <c r="AB83" s="134"/>
      <c r="AC83" s="134"/>
      <c r="AD83" s="134"/>
      <c r="AE83" s="134"/>
    </row>
    <row r="84" spans="14:18" ht="12.75">
      <c r="N84" s="134"/>
      <c r="O84" s="134"/>
      <c r="P84" s="134"/>
      <c r="Q84" s="134"/>
      <c r="R84" s="57"/>
    </row>
    <row r="85" spans="14:18" ht="12.75">
      <c r="N85" s="134"/>
      <c r="O85" s="134"/>
      <c r="P85" s="134"/>
      <c r="Q85" s="134"/>
      <c r="R85" s="57"/>
    </row>
    <row r="86" spans="14:18" ht="12.75">
      <c r="N86" s="134"/>
      <c r="O86" s="134"/>
      <c r="P86" s="134"/>
      <c r="Q86" s="134"/>
      <c r="R86" s="57"/>
    </row>
    <row r="87" spans="14:18" ht="12.75">
      <c r="N87" s="134"/>
      <c r="O87" s="134"/>
      <c r="P87" s="134"/>
      <c r="Q87" s="134"/>
      <c r="R87" s="57"/>
    </row>
    <row r="88" spans="14:18" ht="12.75">
      <c r="N88" s="134"/>
      <c r="O88" s="134"/>
      <c r="P88" s="134"/>
      <c r="Q88" s="134"/>
      <c r="R88" s="57"/>
    </row>
    <row r="89" spans="14:18" ht="12.75">
      <c r="N89" s="134"/>
      <c r="O89" s="134"/>
      <c r="P89" s="134"/>
      <c r="Q89" s="134"/>
      <c r="R89" s="57"/>
    </row>
    <row r="90" spans="14:18" ht="12.75">
      <c r="N90" s="134"/>
      <c r="O90" s="134"/>
      <c r="P90" s="134"/>
      <c r="Q90" s="134"/>
      <c r="R90" s="57"/>
    </row>
    <row r="91" spans="14:18" ht="12.75">
      <c r="N91" s="134"/>
      <c r="O91" s="134"/>
      <c r="P91" s="134"/>
      <c r="Q91" s="134"/>
      <c r="R91" s="57"/>
    </row>
    <row r="92" spans="14:18" ht="12.75">
      <c r="N92" s="134"/>
      <c r="O92" s="134"/>
      <c r="P92" s="134"/>
      <c r="Q92" s="134"/>
      <c r="R92" s="57"/>
    </row>
    <row r="93" spans="14:18" ht="12.75">
      <c r="N93" s="134"/>
      <c r="O93" s="134"/>
      <c r="P93" s="134"/>
      <c r="Q93" s="134"/>
      <c r="R93" s="57"/>
    </row>
    <row r="94" spans="14:23" ht="12.75">
      <c r="N94" s="134"/>
      <c r="O94" s="134"/>
      <c r="P94" s="134"/>
      <c r="Q94" s="134"/>
      <c r="R94" s="57"/>
      <c r="W94" s="9"/>
    </row>
    <row r="95" spans="14:23" ht="12.75">
      <c r="N95" s="134"/>
      <c r="O95" s="134"/>
      <c r="P95" s="134"/>
      <c r="Q95" s="134"/>
      <c r="R95" s="57"/>
      <c r="W95" s="9"/>
    </row>
    <row r="96" spans="14:23" ht="12.75">
      <c r="N96" s="134"/>
      <c r="O96" s="134"/>
      <c r="P96" s="134"/>
      <c r="Q96" s="134"/>
      <c r="R96" s="57"/>
      <c r="W96" s="9"/>
    </row>
    <row r="97" spans="14:23" ht="12.75">
      <c r="N97" s="134"/>
      <c r="O97" s="134"/>
      <c r="P97" s="134"/>
      <c r="Q97" s="134"/>
      <c r="R97" s="57"/>
      <c r="W97" s="9" t="str">
        <f>IF(W99=1," ",W101)</f>
        <v> </v>
      </c>
    </row>
    <row r="98" spans="14:23" ht="12.75">
      <c r="N98" s="134"/>
      <c r="O98" s="134"/>
      <c r="P98" s="134"/>
      <c r="Q98" s="134"/>
      <c r="R98" s="57"/>
      <c r="W98" s="9"/>
    </row>
    <row r="99" spans="18:27" ht="15">
      <c r="R99" s="50"/>
      <c r="W99" s="9">
        <v>1</v>
      </c>
      <c r="X99" s="9">
        <v>1</v>
      </c>
      <c r="Y99" s="9" t="s">
        <v>87</v>
      </c>
      <c r="Z99" s="9">
        <v>1</v>
      </c>
      <c r="AA99" s="9"/>
    </row>
    <row r="100" spans="18:27" ht="15">
      <c r="R100" s="50"/>
      <c r="S100">
        <v>1</v>
      </c>
      <c r="T100" t="s">
        <v>88</v>
      </c>
      <c r="W100" s="9">
        <f>LOOKUP($W$99,$Z$99:$AA$154)</f>
        <v>0</v>
      </c>
      <c r="X100" s="9">
        <v>2</v>
      </c>
      <c r="Y100" s="5" t="s">
        <v>89</v>
      </c>
      <c r="Z100" s="9">
        <v>2</v>
      </c>
      <c r="AA100" s="5" t="s">
        <v>90</v>
      </c>
    </row>
    <row r="101" spans="18:27" ht="15">
      <c r="R101" s="50"/>
      <c r="S101">
        <v>2</v>
      </c>
      <c r="T101" t="s">
        <v>91</v>
      </c>
      <c r="W101" s="9" t="str">
        <f>LOOKUP($W$99,$X$99:$Y$154)</f>
        <v>SELECT</v>
      </c>
      <c r="X101" s="9">
        <v>3</v>
      </c>
      <c r="Y101" s="5" t="s">
        <v>92</v>
      </c>
      <c r="Z101" s="9">
        <v>3</v>
      </c>
      <c r="AA101" s="5" t="s">
        <v>93</v>
      </c>
    </row>
    <row r="102" spans="18:27" ht="15">
      <c r="R102" s="50"/>
      <c r="S102">
        <v>3</v>
      </c>
      <c r="T102" t="s">
        <v>456</v>
      </c>
      <c r="W102" s="9" t="str">
        <f>IF(W100=0," ",W100)</f>
        <v> </v>
      </c>
      <c r="X102" s="9">
        <v>4</v>
      </c>
      <c r="Y102" s="5" t="s">
        <v>95</v>
      </c>
      <c r="Z102" s="9">
        <v>4</v>
      </c>
      <c r="AA102" s="5" t="s">
        <v>96</v>
      </c>
    </row>
    <row r="103" spans="18:27" ht="15">
      <c r="R103" s="50"/>
      <c r="S103">
        <v>4</v>
      </c>
      <c r="T103" t="s">
        <v>94</v>
      </c>
      <c r="W103" s="9"/>
      <c r="X103" s="9">
        <v>5</v>
      </c>
      <c r="Y103" s="5" t="s">
        <v>98</v>
      </c>
      <c r="Z103" s="9">
        <v>5</v>
      </c>
      <c r="AA103" s="5" t="s">
        <v>99</v>
      </c>
    </row>
    <row r="104" spans="18:27" ht="15">
      <c r="R104" s="50"/>
      <c r="S104">
        <v>5</v>
      </c>
      <c r="T104" t="s">
        <v>97</v>
      </c>
      <c r="W104" s="9">
        <v>1</v>
      </c>
      <c r="X104" s="9">
        <v>6</v>
      </c>
      <c r="Y104" s="5" t="s">
        <v>101</v>
      </c>
      <c r="Z104" s="9">
        <v>6</v>
      </c>
      <c r="AA104" s="5" t="s">
        <v>102</v>
      </c>
    </row>
    <row r="105" spans="18:27" ht="15">
      <c r="R105" s="50"/>
      <c r="S105">
        <v>6</v>
      </c>
      <c r="T105" t="s">
        <v>100</v>
      </c>
      <c r="W105" s="9" t="str">
        <f>LOOKUP($W$104,$X$99:$Y$154)</f>
        <v>SELECT</v>
      </c>
      <c r="X105" s="9">
        <v>7</v>
      </c>
      <c r="Y105" s="5" t="s">
        <v>104</v>
      </c>
      <c r="Z105" s="9">
        <v>7</v>
      </c>
      <c r="AA105" s="5" t="s">
        <v>105</v>
      </c>
    </row>
    <row r="106" spans="18:27" ht="15">
      <c r="R106" s="50">
        <v>1</v>
      </c>
      <c r="S106">
        <v>7</v>
      </c>
      <c r="T106" t="s">
        <v>103</v>
      </c>
      <c r="W106" s="9">
        <f>IF(W104=1,1,0)</f>
        <v>1</v>
      </c>
      <c r="X106" s="9">
        <v>8</v>
      </c>
      <c r="Y106" s="5" t="s">
        <v>107</v>
      </c>
      <c r="Z106" s="9">
        <v>8</v>
      </c>
      <c r="AA106" s="5" t="s">
        <v>108</v>
      </c>
    </row>
    <row r="107" spans="18:27" ht="15">
      <c r="R107" s="50"/>
      <c r="S107">
        <v>8</v>
      </c>
      <c r="T107" t="s">
        <v>106</v>
      </c>
      <c r="W107" s="9">
        <v>1</v>
      </c>
      <c r="X107" s="9">
        <v>9</v>
      </c>
      <c r="Y107" s="5" t="s">
        <v>110</v>
      </c>
      <c r="Z107" s="9">
        <v>9</v>
      </c>
      <c r="AA107" s="5" t="s">
        <v>111</v>
      </c>
    </row>
    <row r="108" spans="18:27" ht="15">
      <c r="R108" s="50"/>
      <c r="S108">
        <v>9</v>
      </c>
      <c r="T108" t="s">
        <v>109</v>
      </c>
      <c r="W108" s="9" t="str">
        <f>LOOKUP($W$107,$X$99:$Y$154)</f>
        <v>SELECT</v>
      </c>
      <c r="X108" s="9">
        <v>10</v>
      </c>
      <c r="Y108" s="5" t="s">
        <v>113</v>
      </c>
      <c r="Z108" s="9">
        <v>10</v>
      </c>
      <c r="AA108" s="5" t="s">
        <v>114</v>
      </c>
    </row>
    <row r="109" spans="18:27" ht="15">
      <c r="R109" s="49"/>
      <c r="S109">
        <v>10</v>
      </c>
      <c r="T109" t="s">
        <v>112</v>
      </c>
      <c r="W109" s="9">
        <f>IF(W107=1,1,0)</f>
        <v>1</v>
      </c>
      <c r="X109" s="9">
        <v>11</v>
      </c>
      <c r="Y109" s="5" t="s">
        <v>116</v>
      </c>
      <c r="Z109" s="9">
        <v>11</v>
      </c>
      <c r="AA109" s="5" t="s">
        <v>117</v>
      </c>
    </row>
    <row r="110" spans="18:27" ht="15">
      <c r="R110" s="49"/>
      <c r="S110">
        <v>11</v>
      </c>
      <c r="T110" t="s">
        <v>115</v>
      </c>
      <c r="W110" s="9"/>
      <c r="X110" s="9">
        <v>12</v>
      </c>
      <c r="Y110" s="5" t="s">
        <v>119</v>
      </c>
      <c r="Z110" s="9">
        <v>12</v>
      </c>
      <c r="AA110" s="5" t="s">
        <v>120</v>
      </c>
    </row>
    <row r="111" spans="18:27" ht="15">
      <c r="R111" s="49"/>
      <c r="S111">
        <v>12</v>
      </c>
      <c r="T111" t="s">
        <v>118</v>
      </c>
      <c r="W111" s="9"/>
      <c r="X111" s="9">
        <v>13</v>
      </c>
      <c r="Y111" s="5" t="s">
        <v>122</v>
      </c>
      <c r="Z111" s="9">
        <v>13</v>
      </c>
      <c r="AA111" s="5" t="s">
        <v>123</v>
      </c>
    </row>
    <row r="112" spans="18:27" ht="15">
      <c r="R112" s="49"/>
      <c r="S112">
        <v>13</v>
      </c>
      <c r="T112" t="s">
        <v>121</v>
      </c>
      <c r="X112" s="9">
        <v>14</v>
      </c>
      <c r="Y112" s="5" t="s">
        <v>125</v>
      </c>
      <c r="Z112" s="9">
        <v>14</v>
      </c>
      <c r="AA112" s="5" t="s">
        <v>126</v>
      </c>
    </row>
    <row r="113" spans="18:27" ht="15">
      <c r="R113" s="49"/>
      <c r="S113">
        <v>14</v>
      </c>
      <c r="T113" t="s">
        <v>124</v>
      </c>
      <c r="X113" s="9">
        <v>15</v>
      </c>
      <c r="Y113" s="5" t="s">
        <v>128</v>
      </c>
      <c r="Z113" s="9">
        <v>15</v>
      </c>
      <c r="AA113" s="5" t="s">
        <v>129</v>
      </c>
    </row>
    <row r="114" spans="18:27" ht="15">
      <c r="R114" s="49"/>
      <c r="S114">
        <v>15</v>
      </c>
      <c r="T114" t="s">
        <v>127</v>
      </c>
      <c r="X114" s="9">
        <v>16</v>
      </c>
      <c r="Y114" s="5" t="s">
        <v>131</v>
      </c>
      <c r="Z114" s="9">
        <v>16</v>
      </c>
      <c r="AA114" s="5" t="s">
        <v>132</v>
      </c>
    </row>
    <row r="115" spans="18:27" ht="15">
      <c r="R115" s="49"/>
      <c r="S115">
        <v>16</v>
      </c>
      <c r="T115" t="s">
        <v>130</v>
      </c>
      <c r="X115" s="9">
        <v>17</v>
      </c>
      <c r="Y115" s="5" t="s">
        <v>134</v>
      </c>
      <c r="Z115" s="9">
        <v>17</v>
      </c>
      <c r="AA115" s="5" t="s">
        <v>135</v>
      </c>
    </row>
    <row r="116" spans="18:27" ht="15">
      <c r="R116" s="49"/>
      <c r="S116">
        <v>17</v>
      </c>
      <c r="T116" t="s">
        <v>133</v>
      </c>
      <c r="X116" s="9">
        <v>18</v>
      </c>
      <c r="Y116" s="5" t="s">
        <v>137</v>
      </c>
      <c r="Z116" s="9">
        <v>18</v>
      </c>
      <c r="AA116" s="5" t="s">
        <v>138</v>
      </c>
    </row>
    <row r="117" spans="18:27" ht="15">
      <c r="R117" s="49"/>
      <c r="S117">
        <v>18</v>
      </c>
      <c r="T117" t="s">
        <v>136</v>
      </c>
      <c r="X117" s="9">
        <v>19</v>
      </c>
      <c r="Y117" s="5" t="s">
        <v>140</v>
      </c>
      <c r="Z117" s="9">
        <v>19</v>
      </c>
      <c r="AA117" s="5" t="s">
        <v>141</v>
      </c>
    </row>
    <row r="118" spans="18:27" ht="15">
      <c r="R118" s="49"/>
      <c r="S118">
        <v>19</v>
      </c>
      <c r="T118" t="s">
        <v>139</v>
      </c>
      <c r="X118" s="9">
        <v>20</v>
      </c>
      <c r="Y118" s="5" t="s">
        <v>143</v>
      </c>
      <c r="Z118" s="9">
        <v>20</v>
      </c>
      <c r="AA118" s="5" t="s">
        <v>144</v>
      </c>
    </row>
    <row r="119" spans="18:27" ht="15">
      <c r="R119" s="49"/>
      <c r="S119">
        <v>20</v>
      </c>
      <c r="T119" t="s">
        <v>142</v>
      </c>
      <c r="X119" s="9">
        <v>21</v>
      </c>
      <c r="Y119" s="5" t="s">
        <v>146</v>
      </c>
      <c r="Z119" s="9">
        <v>21</v>
      </c>
      <c r="AA119" s="5" t="s">
        <v>147</v>
      </c>
    </row>
    <row r="120" spans="18:27" ht="15">
      <c r="R120" s="49"/>
      <c r="S120">
        <v>21</v>
      </c>
      <c r="T120" t="s">
        <v>145</v>
      </c>
      <c r="X120" s="9">
        <v>22</v>
      </c>
      <c r="Y120" s="5" t="s">
        <v>149</v>
      </c>
      <c r="Z120" s="9">
        <v>22</v>
      </c>
      <c r="AA120" s="5" t="s">
        <v>150</v>
      </c>
    </row>
    <row r="121" spans="18:27" ht="15">
      <c r="R121" s="49"/>
      <c r="S121" s="5">
        <v>22</v>
      </c>
      <c r="T121" t="s">
        <v>148</v>
      </c>
      <c r="X121" s="9">
        <v>23</v>
      </c>
      <c r="Y121" s="5" t="s">
        <v>152</v>
      </c>
      <c r="Z121" s="9">
        <v>23</v>
      </c>
      <c r="AA121" s="5" t="s">
        <v>153</v>
      </c>
    </row>
    <row r="122" spans="18:27" ht="15">
      <c r="R122" s="49"/>
      <c r="S122" s="5">
        <v>23</v>
      </c>
      <c r="T122" t="s">
        <v>151</v>
      </c>
      <c r="X122" s="9">
        <v>24</v>
      </c>
      <c r="Y122" s="5" t="s">
        <v>155</v>
      </c>
      <c r="Z122" s="9">
        <v>24</v>
      </c>
      <c r="AA122" s="5" t="s">
        <v>156</v>
      </c>
    </row>
    <row r="123" spans="18:27" ht="15">
      <c r="R123" s="49"/>
      <c r="S123" s="5">
        <v>24</v>
      </c>
      <c r="T123" t="s">
        <v>154</v>
      </c>
      <c r="X123" s="9">
        <v>25</v>
      </c>
      <c r="Y123" s="5" t="s">
        <v>158</v>
      </c>
      <c r="Z123" s="9">
        <v>25</v>
      </c>
      <c r="AA123" s="5" t="s">
        <v>159</v>
      </c>
    </row>
    <row r="124" spans="18:27" ht="12.75">
      <c r="R124" s="5"/>
      <c r="S124" s="5">
        <v>25</v>
      </c>
      <c r="T124" t="s">
        <v>157</v>
      </c>
      <c r="X124" s="9">
        <v>26</v>
      </c>
      <c r="Y124" s="5" t="s">
        <v>161</v>
      </c>
      <c r="Z124" s="9">
        <v>26</v>
      </c>
      <c r="AA124" s="5" t="s">
        <v>162</v>
      </c>
    </row>
    <row r="125" spans="18:27" ht="12.75">
      <c r="R125" s="5"/>
      <c r="S125" s="5">
        <v>26</v>
      </c>
      <c r="T125" t="s">
        <v>160</v>
      </c>
      <c r="X125" s="9">
        <v>27</v>
      </c>
      <c r="Y125" s="5" t="s">
        <v>164</v>
      </c>
      <c r="Z125" s="9">
        <v>27</v>
      </c>
      <c r="AA125" s="5" t="s">
        <v>165</v>
      </c>
    </row>
    <row r="126" spans="18:27" ht="12.75">
      <c r="R126" s="5"/>
      <c r="S126" s="5">
        <v>27</v>
      </c>
      <c r="T126" t="s">
        <v>163</v>
      </c>
      <c r="X126" s="9">
        <v>28</v>
      </c>
      <c r="Y126" s="5" t="s">
        <v>167</v>
      </c>
      <c r="Z126" s="9">
        <v>28</v>
      </c>
      <c r="AA126" s="5" t="s">
        <v>168</v>
      </c>
    </row>
    <row r="127" spans="18:27" ht="12.75">
      <c r="R127" s="5"/>
      <c r="S127" s="5">
        <v>28</v>
      </c>
      <c r="T127" t="s">
        <v>166</v>
      </c>
      <c r="X127" s="9">
        <v>29</v>
      </c>
      <c r="Y127" s="5" t="s">
        <v>170</v>
      </c>
      <c r="Z127" s="9">
        <v>29</v>
      </c>
      <c r="AA127" s="5" t="s">
        <v>171</v>
      </c>
    </row>
    <row r="128" spans="18:27" ht="12.75">
      <c r="R128" s="5"/>
      <c r="S128" s="5">
        <v>29</v>
      </c>
      <c r="T128" t="s">
        <v>169</v>
      </c>
      <c r="X128" s="9">
        <v>30</v>
      </c>
      <c r="Y128" s="5" t="s">
        <v>173</v>
      </c>
      <c r="Z128" s="9">
        <v>30</v>
      </c>
      <c r="AA128" s="5" t="s">
        <v>174</v>
      </c>
    </row>
    <row r="129" spans="18:27" ht="12.75">
      <c r="R129" s="5"/>
      <c r="S129" s="5">
        <v>30</v>
      </c>
      <c r="T129" t="s">
        <v>172</v>
      </c>
      <c r="X129" s="9">
        <v>31</v>
      </c>
      <c r="Y129" s="5" t="s">
        <v>176</v>
      </c>
      <c r="Z129" s="9">
        <v>31</v>
      </c>
      <c r="AA129" s="5" t="s">
        <v>177</v>
      </c>
    </row>
    <row r="130" spans="18:27" ht="12.75">
      <c r="R130" s="5"/>
      <c r="S130" s="5">
        <v>31</v>
      </c>
      <c r="T130" t="s">
        <v>175</v>
      </c>
      <c r="X130" s="9">
        <v>32</v>
      </c>
      <c r="Y130" s="5" t="s">
        <v>179</v>
      </c>
      <c r="Z130" s="9">
        <v>32</v>
      </c>
      <c r="AA130" s="5" t="s">
        <v>180</v>
      </c>
    </row>
    <row r="131" spans="18:27" ht="12.75">
      <c r="R131" s="5"/>
      <c r="S131" s="5">
        <v>32</v>
      </c>
      <c r="T131" t="s">
        <v>178</v>
      </c>
      <c r="X131" s="9">
        <v>33</v>
      </c>
      <c r="Y131" s="5" t="s">
        <v>182</v>
      </c>
      <c r="Z131" s="9">
        <v>33</v>
      </c>
      <c r="AA131" s="5" t="s">
        <v>183</v>
      </c>
    </row>
    <row r="132" spans="18:27" ht="12.75">
      <c r="R132" s="5"/>
      <c r="S132" s="5">
        <v>33</v>
      </c>
      <c r="T132" t="s">
        <v>181</v>
      </c>
      <c r="X132" s="9">
        <v>34</v>
      </c>
      <c r="Y132" s="5" t="s">
        <v>185</v>
      </c>
      <c r="Z132" s="9">
        <v>34</v>
      </c>
      <c r="AA132" s="5" t="s">
        <v>186</v>
      </c>
    </row>
    <row r="133" spans="18:27" ht="12.75">
      <c r="R133" s="5"/>
      <c r="S133" s="5">
        <v>34</v>
      </c>
      <c r="T133" t="s">
        <v>184</v>
      </c>
      <c r="X133" s="9">
        <v>35</v>
      </c>
      <c r="Y133" s="5" t="s">
        <v>188</v>
      </c>
      <c r="Z133" s="9">
        <v>35</v>
      </c>
      <c r="AA133" s="5" t="s">
        <v>189</v>
      </c>
    </row>
    <row r="134" spans="18:27" ht="12.75">
      <c r="R134" s="5"/>
      <c r="S134" s="5">
        <v>35</v>
      </c>
      <c r="T134" t="s">
        <v>187</v>
      </c>
      <c r="X134" s="9">
        <v>36</v>
      </c>
      <c r="Y134" s="5" t="s">
        <v>191</v>
      </c>
      <c r="Z134" s="9">
        <v>36</v>
      </c>
      <c r="AA134" s="5" t="s">
        <v>192</v>
      </c>
    </row>
    <row r="135" spans="18:27" ht="12.75">
      <c r="R135" s="5"/>
      <c r="S135" s="5">
        <v>36</v>
      </c>
      <c r="T135" t="s">
        <v>190</v>
      </c>
      <c r="X135" s="9">
        <v>37</v>
      </c>
      <c r="Y135" s="5" t="s">
        <v>194</v>
      </c>
      <c r="Z135" s="9">
        <v>37</v>
      </c>
      <c r="AA135" s="5" t="s">
        <v>195</v>
      </c>
    </row>
    <row r="136" spans="18:27" ht="12.75">
      <c r="R136" s="5"/>
      <c r="S136" s="5">
        <v>37</v>
      </c>
      <c r="T136" t="s">
        <v>193</v>
      </c>
      <c r="X136" s="9">
        <v>38</v>
      </c>
      <c r="Y136" s="5" t="s">
        <v>197</v>
      </c>
      <c r="Z136" s="9">
        <v>38</v>
      </c>
      <c r="AA136" s="5" t="s">
        <v>198</v>
      </c>
    </row>
    <row r="137" spans="18:27" ht="12.75">
      <c r="R137" s="5"/>
      <c r="S137" s="5">
        <v>38</v>
      </c>
      <c r="T137" t="s">
        <v>196</v>
      </c>
      <c r="X137" s="9">
        <v>39</v>
      </c>
      <c r="Y137" s="5" t="s">
        <v>200</v>
      </c>
      <c r="Z137" s="9">
        <v>39</v>
      </c>
      <c r="AA137" s="5" t="s">
        <v>201</v>
      </c>
    </row>
    <row r="138" spans="18:27" ht="12.75">
      <c r="R138" s="5"/>
      <c r="S138" s="51">
        <v>39</v>
      </c>
      <c r="T138" t="s">
        <v>199</v>
      </c>
      <c r="X138" s="9">
        <v>40</v>
      </c>
      <c r="Y138" s="5" t="s">
        <v>202</v>
      </c>
      <c r="Z138" s="9">
        <v>40</v>
      </c>
      <c r="AA138" s="5" t="s">
        <v>203</v>
      </c>
    </row>
    <row r="139" spans="18:27" ht="12.75">
      <c r="R139" s="5"/>
      <c r="S139" s="51">
        <v>40</v>
      </c>
      <c r="T139" t="s">
        <v>457</v>
      </c>
      <c r="X139" s="9">
        <v>41</v>
      </c>
      <c r="Y139" s="5" t="s">
        <v>204</v>
      </c>
      <c r="Z139" s="9">
        <v>41</v>
      </c>
      <c r="AA139" s="5" t="s">
        <v>205</v>
      </c>
    </row>
    <row r="140" spans="18:27" ht="12.75">
      <c r="R140" s="5"/>
      <c r="S140" s="51">
        <v>41</v>
      </c>
      <c r="T140" s="5"/>
      <c r="X140" s="9">
        <v>42</v>
      </c>
      <c r="Y140" s="5" t="s">
        <v>206</v>
      </c>
      <c r="Z140" s="9">
        <v>42</v>
      </c>
      <c r="AA140" s="5" t="s">
        <v>207</v>
      </c>
    </row>
    <row r="141" spans="17:27" ht="12.75">
      <c r="Q141" s="9"/>
      <c r="R141" s="51"/>
      <c r="S141" s="51">
        <v>42</v>
      </c>
      <c r="T141" s="5"/>
      <c r="X141" s="9">
        <v>43</v>
      </c>
      <c r="Y141" s="5" t="s">
        <v>208</v>
      </c>
      <c r="Z141" s="9">
        <v>43</v>
      </c>
      <c r="AA141" s="5" t="s">
        <v>209</v>
      </c>
    </row>
    <row r="142" spans="17:27" ht="12.75">
      <c r="Q142" s="9"/>
      <c r="R142" s="51"/>
      <c r="S142" s="51">
        <v>43</v>
      </c>
      <c r="T142" s="5"/>
      <c r="X142" s="9">
        <v>44</v>
      </c>
      <c r="Y142" s="5" t="s">
        <v>210</v>
      </c>
      <c r="Z142" s="9">
        <v>44</v>
      </c>
      <c r="AA142" s="5" t="s">
        <v>211</v>
      </c>
    </row>
    <row r="143" spans="17:27" ht="12.75">
      <c r="Q143" s="9"/>
      <c r="R143" s="51"/>
      <c r="S143" s="51"/>
      <c r="T143" s="5"/>
      <c r="X143" s="9">
        <v>45</v>
      </c>
      <c r="Y143" s="5" t="s">
        <v>212</v>
      </c>
      <c r="Z143" s="9">
        <v>45</v>
      </c>
      <c r="AA143" s="5" t="s">
        <v>213</v>
      </c>
    </row>
    <row r="144" spans="17:27" ht="12.75">
      <c r="Q144" s="9"/>
      <c r="R144" s="51"/>
      <c r="S144" s="51"/>
      <c r="T144" s="5"/>
      <c r="X144" s="9">
        <v>46</v>
      </c>
      <c r="Y144" s="5" t="s">
        <v>214</v>
      </c>
      <c r="Z144" s="9">
        <v>46</v>
      </c>
      <c r="AA144" s="5" t="s">
        <v>215</v>
      </c>
    </row>
    <row r="145" spans="17:27" ht="12.75">
      <c r="Q145" s="9">
        <v>1</v>
      </c>
      <c r="R145" s="51">
        <v>1</v>
      </c>
      <c r="S145" s="51" t="s">
        <v>87</v>
      </c>
      <c r="T145" s="5"/>
      <c r="X145" s="9">
        <v>47</v>
      </c>
      <c r="Y145" s="5" t="s">
        <v>216</v>
      </c>
      <c r="Z145" s="9">
        <v>47</v>
      </c>
      <c r="AA145" s="5" t="s">
        <v>217</v>
      </c>
    </row>
    <row r="146" spans="17:27" ht="12.75">
      <c r="Q146" s="9" t="str">
        <f>LOOKUP(Q145,R145:S147)</f>
        <v>SELECT</v>
      </c>
      <c r="R146" s="51">
        <v>2</v>
      </c>
      <c r="S146" s="5" t="s">
        <v>218</v>
      </c>
      <c r="T146" s="5"/>
      <c r="X146" s="9">
        <v>48</v>
      </c>
      <c r="Y146" s="5" t="s">
        <v>219</v>
      </c>
      <c r="Z146" s="9">
        <v>48</v>
      </c>
      <c r="AA146" s="5" t="s">
        <v>220</v>
      </c>
    </row>
    <row r="147" spans="17:27" ht="12.75">
      <c r="Q147" s="9"/>
      <c r="R147" s="51">
        <v>3</v>
      </c>
      <c r="S147" s="5" t="s">
        <v>221</v>
      </c>
      <c r="T147" s="5"/>
      <c r="X147" s="9">
        <v>49</v>
      </c>
      <c r="Y147" s="5" t="s">
        <v>222</v>
      </c>
      <c r="Z147" s="9">
        <v>49</v>
      </c>
      <c r="AA147" s="5" t="s">
        <v>223</v>
      </c>
    </row>
    <row r="148" spans="17:27" ht="12.75">
      <c r="Q148" s="9"/>
      <c r="R148" s="51"/>
      <c r="S148" s="5"/>
      <c r="T148" s="5"/>
      <c r="X148" s="9">
        <v>50</v>
      </c>
      <c r="Y148" s="5" t="s">
        <v>224</v>
      </c>
      <c r="Z148" s="9">
        <v>50</v>
      </c>
      <c r="AA148" s="5" t="s">
        <v>225</v>
      </c>
    </row>
    <row r="149" spans="18:27" ht="12.75">
      <c r="R149" s="5"/>
      <c r="X149" s="9">
        <v>51</v>
      </c>
      <c r="Y149" s="5" t="s">
        <v>226</v>
      </c>
      <c r="Z149" s="9">
        <v>51</v>
      </c>
      <c r="AA149" s="5" t="s">
        <v>227</v>
      </c>
    </row>
    <row r="150" spans="18:27" ht="12.75">
      <c r="R150" s="5"/>
      <c r="X150" s="9">
        <v>52</v>
      </c>
      <c r="Y150" s="5" t="s">
        <v>228</v>
      </c>
      <c r="Z150" s="9">
        <v>52</v>
      </c>
      <c r="AA150" s="5" t="s">
        <v>229</v>
      </c>
    </row>
    <row r="151" spans="18:27" ht="12.75">
      <c r="R151" s="5"/>
      <c r="X151" s="9">
        <v>53</v>
      </c>
      <c r="Y151" s="5" t="s">
        <v>230</v>
      </c>
      <c r="Z151" s="9">
        <v>53</v>
      </c>
      <c r="AA151" s="5" t="s">
        <v>231</v>
      </c>
    </row>
    <row r="152" spans="18:27" ht="12.75">
      <c r="R152" s="5"/>
      <c r="X152" s="9">
        <v>54</v>
      </c>
      <c r="Y152" s="5" t="s">
        <v>232</v>
      </c>
      <c r="Z152" s="9">
        <v>54</v>
      </c>
      <c r="AA152" s="5" t="s">
        <v>233</v>
      </c>
    </row>
    <row r="153" spans="24:27" ht="12.75">
      <c r="X153" s="9">
        <v>55</v>
      </c>
      <c r="Y153" s="5" t="s">
        <v>234</v>
      </c>
      <c r="Z153" s="9">
        <v>55</v>
      </c>
      <c r="AA153" s="5" t="s">
        <v>235</v>
      </c>
    </row>
    <row r="154" spans="24:27" ht="12.75">
      <c r="X154" s="9">
        <v>56</v>
      </c>
      <c r="Y154" s="5" t="s">
        <v>457</v>
      </c>
      <c r="Z154" s="9">
        <v>56</v>
      </c>
      <c r="AA154" s="5" t="s">
        <v>457</v>
      </c>
    </row>
    <row r="159" spans="21:22" ht="12.75">
      <c r="U159" s="385">
        <f>IF(V160=1,0,5)</f>
        <v>0</v>
      </c>
      <c r="V159" s="9" t="str">
        <f>V161&amp;" - "&amp;V175&amp;" - "&amp;V208</f>
        <v>ERR - ERR - ERR</v>
      </c>
    </row>
    <row r="160" spans="21:22" ht="12.75">
      <c r="U160" s="385">
        <f>IF(V174=1,0,5)</f>
        <v>0</v>
      </c>
      <c r="V160" s="9">
        <v>1</v>
      </c>
    </row>
    <row r="161" spans="21:25" ht="12.75">
      <c r="U161" s="385">
        <f>IF(V207=1,0,5)</f>
        <v>0</v>
      </c>
      <c r="V161" s="9" t="str">
        <f>LOOKUP(V160,W161:Y173)</f>
        <v>ERR</v>
      </c>
      <c r="W161" s="5">
        <v>1</v>
      </c>
      <c r="X161" s="5" t="s">
        <v>87</v>
      </c>
      <c r="Y161" s="52" t="s">
        <v>236</v>
      </c>
    </row>
    <row r="162" spans="21:25" ht="12.75">
      <c r="U162" s="386">
        <f>SUM(U159:U161)</f>
        <v>0</v>
      </c>
      <c r="V162" s="9"/>
      <c r="W162" s="5">
        <v>2</v>
      </c>
      <c r="X162" s="5" t="s">
        <v>237</v>
      </c>
      <c r="Y162" s="52">
        <v>1</v>
      </c>
    </row>
    <row r="163" spans="21:25" ht="12.75">
      <c r="U163" s="9" t="str">
        <f>IF(U162&lt;15,"Missing Date of Birth Information"," ")</f>
        <v>Missing Date of Birth Information</v>
      </c>
      <c r="V163" s="9"/>
      <c r="W163" s="5">
        <v>3</v>
      </c>
      <c r="X163" s="5" t="s">
        <v>238</v>
      </c>
      <c r="Y163" s="52">
        <v>2</v>
      </c>
    </row>
    <row r="164" spans="21:25" ht="12.75">
      <c r="U164" s="9"/>
      <c r="V164" s="9"/>
      <c r="W164" s="5">
        <v>4</v>
      </c>
      <c r="X164" s="5" t="s">
        <v>239</v>
      </c>
      <c r="Y164" s="52">
        <v>3</v>
      </c>
    </row>
    <row r="165" spans="21:25" ht="12.75">
      <c r="U165" s="9"/>
      <c r="V165" s="9"/>
      <c r="W165" s="5">
        <v>5</v>
      </c>
      <c r="X165" s="5" t="s">
        <v>240</v>
      </c>
      <c r="Y165" s="52">
        <v>4</v>
      </c>
    </row>
    <row r="166" spans="23:25" ht="12.75">
      <c r="W166" s="5">
        <v>6</v>
      </c>
      <c r="X166" s="5" t="s">
        <v>241</v>
      </c>
      <c r="Y166" s="52">
        <v>5</v>
      </c>
    </row>
    <row r="167" spans="23:25" ht="12.75">
      <c r="W167" s="5">
        <v>7</v>
      </c>
      <c r="X167" s="5" t="s">
        <v>242</v>
      </c>
      <c r="Y167" s="52">
        <v>6</v>
      </c>
    </row>
    <row r="168" spans="23:25" ht="12.75">
      <c r="W168" s="5">
        <v>8</v>
      </c>
      <c r="X168" s="5" t="s">
        <v>243</v>
      </c>
      <c r="Y168" s="52">
        <v>7</v>
      </c>
    </row>
    <row r="169" spans="23:25" ht="12.75">
      <c r="W169" s="5">
        <v>9</v>
      </c>
      <c r="X169" s="5" t="s">
        <v>244</v>
      </c>
      <c r="Y169" s="52">
        <v>8</v>
      </c>
    </row>
    <row r="170" spans="23:25" ht="12.75">
      <c r="W170" s="5">
        <v>10</v>
      </c>
      <c r="X170" s="5" t="s">
        <v>245</v>
      </c>
      <c r="Y170" s="52">
        <v>9</v>
      </c>
    </row>
    <row r="171" spans="23:25" ht="12.75">
      <c r="W171" s="5">
        <v>11</v>
      </c>
      <c r="X171" s="5" t="s">
        <v>246</v>
      </c>
      <c r="Y171" s="52">
        <v>10</v>
      </c>
    </row>
    <row r="172" spans="23:25" ht="12.75">
      <c r="W172" s="5">
        <v>12</v>
      </c>
      <c r="X172" s="5" t="s">
        <v>247</v>
      </c>
      <c r="Y172" s="52">
        <v>11</v>
      </c>
    </row>
    <row r="173" spans="23:25" ht="12.75">
      <c r="W173" s="5">
        <v>13</v>
      </c>
      <c r="X173" s="5" t="s">
        <v>248</v>
      </c>
      <c r="Y173" s="52">
        <v>12</v>
      </c>
    </row>
    <row r="174" spans="22:25" ht="12.75">
      <c r="V174" s="9">
        <v>1</v>
      </c>
      <c r="Y174" s="52"/>
    </row>
    <row r="175" spans="22:25" ht="12.75">
      <c r="V175" s="9" t="str">
        <f>LOOKUP(V174,W175:Y206)</f>
        <v>ERR</v>
      </c>
      <c r="W175" s="5">
        <v>1</v>
      </c>
      <c r="X175" s="52" t="s">
        <v>87</v>
      </c>
      <c r="Y175" s="52" t="s">
        <v>236</v>
      </c>
    </row>
    <row r="176" spans="23:25" ht="12.75">
      <c r="W176" s="5">
        <v>2</v>
      </c>
      <c r="X176" s="52">
        <v>1</v>
      </c>
      <c r="Y176" s="52">
        <v>1</v>
      </c>
    </row>
    <row r="177" spans="23:25" ht="12.75">
      <c r="W177" s="5">
        <v>3</v>
      </c>
      <c r="X177" s="52">
        <v>2</v>
      </c>
      <c r="Y177" s="52">
        <v>2</v>
      </c>
    </row>
    <row r="178" spans="23:25" ht="12.75">
      <c r="W178" s="5">
        <v>4</v>
      </c>
      <c r="X178" s="52">
        <v>3</v>
      </c>
      <c r="Y178" s="52">
        <v>3</v>
      </c>
    </row>
    <row r="179" spans="23:25" ht="12.75">
      <c r="W179" s="5">
        <v>5</v>
      </c>
      <c r="X179" s="52">
        <v>4</v>
      </c>
      <c r="Y179" s="52">
        <v>4</v>
      </c>
    </row>
    <row r="180" spans="23:25" ht="12.75">
      <c r="W180" s="5">
        <v>6</v>
      </c>
      <c r="X180" s="52">
        <v>5</v>
      </c>
      <c r="Y180" s="52">
        <v>5</v>
      </c>
    </row>
    <row r="181" spans="23:25" ht="12.75">
      <c r="W181" s="5">
        <v>7</v>
      </c>
      <c r="X181" s="52">
        <v>6</v>
      </c>
      <c r="Y181" s="52">
        <v>6</v>
      </c>
    </row>
    <row r="182" spans="23:25" ht="12.75">
      <c r="W182" s="5">
        <v>8</v>
      </c>
      <c r="X182" s="52">
        <v>7</v>
      </c>
      <c r="Y182" s="52">
        <v>7</v>
      </c>
    </row>
    <row r="183" spans="23:25" ht="12.75">
      <c r="W183" s="5">
        <v>9</v>
      </c>
      <c r="X183" s="52">
        <v>8</v>
      </c>
      <c r="Y183" s="52">
        <v>8</v>
      </c>
    </row>
    <row r="184" spans="23:25" ht="12.75">
      <c r="W184" s="5">
        <v>10</v>
      </c>
      <c r="X184" s="52">
        <v>9</v>
      </c>
      <c r="Y184" s="52">
        <v>9</v>
      </c>
    </row>
    <row r="185" spans="23:25" ht="12.75">
      <c r="W185" s="5">
        <v>11</v>
      </c>
      <c r="X185" s="52">
        <v>10</v>
      </c>
      <c r="Y185" s="52">
        <v>10</v>
      </c>
    </row>
    <row r="186" spans="23:25" ht="12.75">
      <c r="W186" s="5">
        <v>12</v>
      </c>
      <c r="X186" s="52">
        <v>11</v>
      </c>
      <c r="Y186" s="52">
        <v>11</v>
      </c>
    </row>
    <row r="187" spans="23:25" ht="12.75">
      <c r="W187" s="5">
        <v>13</v>
      </c>
      <c r="X187" s="52">
        <v>12</v>
      </c>
      <c r="Y187" s="52">
        <v>12</v>
      </c>
    </row>
    <row r="188" spans="23:25" ht="12.75">
      <c r="W188" s="5">
        <v>14</v>
      </c>
      <c r="X188" s="52">
        <v>13</v>
      </c>
      <c r="Y188" s="52">
        <v>13</v>
      </c>
    </row>
    <row r="189" spans="23:25" ht="12.75">
      <c r="W189" s="5">
        <v>15</v>
      </c>
      <c r="X189" s="52">
        <v>14</v>
      </c>
      <c r="Y189" s="52">
        <v>14</v>
      </c>
    </row>
    <row r="190" spans="23:25" ht="12.75">
      <c r="W190" s="5">
        <v>16</v>
      </c>
      <c r="X190" s="52">
        <v>15</v>
      </c>
      <c r="Y190" s="52">
        <v>15</v>
      </c>
    </row>
    <row r="191" spans="23:25" ht="12.75">
      <c r="W191" s="5">
        <v>17</v>
      </c>
      <c r="X191" s="52">
        <v>16</v>
      </c>
      <c r="Y191" s="52">
        <v>16</v>
      </c>
    </row>
    <row r="192" spans="23:25" ht="12.75">
      <c r="W192" s="5">
        <v>18</v>
      </c>
      <c r="X192" s="52">
        <v>17</v>
      </c>
      <c r="Y192" s="52">
        <v>17</v>
      </c>
    </row>
    <row r="193" spans="23:25" ht="12.75">
      <c r="W193" s="5">
        <v>19</v>
      </c>
      <c r="X193" s="52">
        <v>18</v>
      </c>
      <c r="Y193" s="52">
        <v>18</v>
      </c>
    </row>
    <row r="194" spans="23:25" ht="12.75">
      <c r="W194" s="5">
        <v>20</v>
      </c>
      <c r="X194" s="52">
        <v>19</v>
      </c>
      <c r="Y194" s="52">
        <v>19</v>
      </c>
    </row>
    <row r="195" spans="23:25" ht="12.75">
      <c r="W195" s="5">
        <v>21</v>
      </c>
      <c r="X195" s="52">
        <v>20</v>
      </c>
      <c r="Y195" s="52">
        <v>20</v>
      </c>
    </row>
    <row r="196" spans="23:25" ht="12.75">
      <c r="W196" s="5">
        <v>22</v>
      </c>
      <c r="X196" s="52">
        <v>21</v>
      </c>
      <c r="Y196" s="52">
        <v>21</v>
      </c>
    </row>
    <row r="197" spans="23:25" ht="12.75">
      <c r="W197" s="5">
        <v>23</v>
      </c>
      <c r="X197" s="52">
        <v>22</v>
      </c>
      <c r="Y197" s="52">
        <v>22</v>
      </c>
    </row>
    <row r="198" spans="23:25" ht="12.75">
      <c r="W198" s="5">
        <v>24</v>
      </c>
      <c r="X198" s="52">
        <v>23</v>
      </c>
      <c r="Y198" s="52">
        <v>23</v>
      </c>
    </row>
    <row r="199" spans="23:25" ht="12.75">
      <c r="W199" s="5">
        <v>25</v>
      </c>
      <c r="X199" s="52">
        <v>24</v>
      </c>
      <c r="Y199" s="52">
        <v>24</v>
      </c>
    </row>
    <row r="200" spans="23:25" ht="12.75">
      <c r="W200" s="5">
        <v>26</v>
      </c>
      <c r="X200" s="52">
        <v>25</v>
      </c>
      <c r="Y200" s="52">
        <v>25</v>
      </c>
    </row>
    <row r="201" spans="23:25" ht="12.75">
      <c r="W201" s="5">
        <v>27</v>
      </c>
      <c r="X201" s="52">
        <v>26</v>
      </c>
      <c r="Y201" s="52">
        <v>26</v>
      </c>
    </row>
    <row r="202" spans="23:25" ht="12.75">
      <c r="W202" s="5">
        <v>28</v>
      </c>
      <c r="X202" s="52">
        <v>27</v>
      </c>
      <c r="Y202" s="52">
        <v>27</v>
      </c>
    </row>
    <row r="203" spans="23:25" ht="12.75">
      <c r="W203" s="5">
        <v>29</v>
      </c>
      <c r="X203" s="52">
        <v>28</v>
      </c>
      <c r="Y203" s="52">
        <v>28</v>
      </c>
    </row>
    <row r="204" spans="23:25" ht="12.75">
      <c r="W204" s="5">
        <v>30</v>
      </c>
      <c r="X204" s="52">
        <v>29</v>
      </c>
      <c r="Y204" s="52">
        <v>29</v>
      </c>
    </row>
    <row r="205" spans="23:25" ht="12.75">
      <c r="W205" s="5">
        <v>31</v>
      </c>
      <c r="X205" s="52">
        <v>30</v>
      </c>
      <c r="Y205" s="52">
        <v>30</v>
      </c>
    </row>
    <row r="206" spans="23:25" ht="12.75">
      <c r="W206" s="5">
        <v>32</v>
      </c>
      <c r="X206" s="52">
        <v>31</v>
      </c>
      <c r="Y206" s="52">
        <v>31</v>
      </c>
    </row>
    <row r="207" ht="12.75">
      <c r="V207" s="9">
        <v>1</v>
      </c>
    </row>
    <row r="208" spans="22:25" ht="12.75">
      <c r="V208" s="387" t="str">
        <f>LOOKUP(V207,W208:Y225)</f>
        <v>ERR</v>
      </c>
      <c r="W208" s="5">
        <v>1</v>
      </c>
      <c r="X208" s="52" t="s">
        <v>87</v>
      </c>
      <c r="Y208" s="388" t="s">
        <v>236</v>
      </c>
    </row>
    <row r="209" spans="23:25" ht="12.75">
      <c r="W209" s="5">
        <v>2</v>
      </c>
      <c r="X209" s="52">
        <v>1987</v>
      </c>
      <c r="Y209" s="389" t="s">
        <v>458</v>
      </c>
    </row>
    <row r="210" spans="23:25" ht="12.75">
      <c r="W210" s="5">
        <v>3</v>
      </c>
      <c r="X210" s="52">
        <v>1988</v>
      </c>
      <c r="Y210" s="389" t="s">
        <v>459</v>
      </c>
    </row>
    <row r="211" spans="23:25" ht="12.75">
      <c r="W211" s="5">
        <v>4</v>
      </c>
      <c r="X211" s="52">
        <v>1989</v>
      </c>
      <c r="Y211" s="389" t="s">
        <v>460</v>
      </c>
    </row>
    <row r="212" spans="23:25" ht="12.75">
      <c r="W212" s="5">
        <v>5</v>
      </c>
      <c r="X212" s="52">
        <v>1990</v>
      </c>
      <c r="Y212" s="389">
        <v>90</v>
      </c>
    </row>
    <row r="213" spans="23:25" ht="12.75">
      <c r="W213" s="5">
        <v>6</v>
      </c>
      <c r="X213" s="52">
        <v>1991</v>
      </c>
      <c r="Y213" s="389">
        <v>91</v>
      </c>
    </row>
    <row r="214" spans="23:25" ht="12.75">
      <c r="W214" s="5">
        <v>7</v>
      </c>
      <c r="X214" s="52">
        <v>1992</v>
      </c>
      <c r="Y214" s="389">
        <v>92</v>
      </c>
    </row>
    <row r="215" spans="23:25" ht="12.75">
      <c r="W215" s="5">
        <v>8</v>
      </c>
      <c r="X215" s="52">
        <v>1993</v>
      </c>
      <c r="Y215" s="389">
        <v>93</v>
      </c>
    </row>
    <row r="216" spans="23:25" ht="12.75">
      <c r="W216" s="5">
        <v>9</v>
      </c>
      <c r="X216" s="52">
        <v>1994</v>
      </c>
      <c r="Y216" s="389">
        <v>94</v>
      </c>
    </row>
    <row r="217" spans="23:25" ht="12.75">
      <c r="W217" s="5">
        <v>10</v>
      </c>
      <c r="X217" s="52">
        <v>1995</v>
      </c>
      <c r="Y217" s="389">
        <v>95</v>
      </c>
    </row>
    <row r="218" spans="23:25" ht="12.75">
      <c r="W218" s="5">
        <v>11</v>
      </c>
      <c r="X218" s="52">
        <v>1996</v>
      </c>
      <c r="Y218" s="389">
        <v>96</v>
      </c>
    </row>
    <row r="219" spans="23:25" ht="12.75">
      <c r="W219" s="5">
        <v>12</v>
      </c>
      <c r="X219" s="52">
        <v>1997</v>
      </c>
      <c r="Y219" s="389">
        <v>97</v>
      </c>
    </row>
    <row r="220" spans="23:25" ht="12.75">
      <c r="W220" s="5">
        <v>13</v>
      </c>
      <c r="X220" s="52">
        <v>1998</v>
      </c>
      <c r="Y220" s="389">
        <v>98</v>
      </c>
    </row>
    <row r="221" spans="23:25" ht="12.75">
      <c r="W221" s="5">
        <v>14</v>
      </c>
      <c r="X221" s="52">
        <v>1999</v>
      </c>
      <c r="Y221" s="389">
        <v>99</v>
      </c>
    </row>
    <row r="222" spans="23:25" ht="12.75">
      <c r="W222" s="5">
        <v>15</v>
      </c>
      <c r="X222" s="52">
        <v>2000</v>
      </c>
      <c r="Y222" s="389" t="s">
        <v>249</v>
      </c>
    </row>
    <row r="223" spans="23:25" ht="12.75">
      <c r="W223" s="5">
        <v>16</v>
      </c>
      <c r="X223" s="52">
        <v>2001</v>
      </c>
      <c r="Y223" s="389" t="s">
        <v>250</v>
      </c>
    </row>
    <row r="224" spans="23:25" ht="12.75">
      <c r="W224" s="5">
        <v>17</v>
      </c>
      <c r="X224" s="52">
        <v>2002</v>
      </c>
      <c r="Y224" s="389" t="s">
        <v>251</v>
      </c>
    </row>
    <row r="225" spans="23:25" ht="12.75">
      <c r="W225" s="5">
        <v>18</v>
      </c>
      <c r="X225" s="52">
        <v>2003</v>
      </c>
      <c r="Y225" s="389" t="s">
        <v>252</v>
      </c>
    </row>
    <row r="226" ht="12.75">
      <c r="V226" s="5" t="str">
        <f>IF(H70&gt;=1994,"MET","ERROR")</f>
        <v>ERROR</v>
      </c>
    </row>
    <row r="227" ht="12.75">
      <c r="V227" s="5" t="str">
        <f>IF(H81="YES","MET","ERROR")</f>
        <v>ERROR</v>
      </c>
    </row>
  </sheetData>
  <sheetProtection password="E1BE" sheet="1" objects="1" scenarios="1"/>
  <mergeCells count="6">
    <mergeCell ref="L34:M34"/>
    <mergeCell ref="E22:G22"/>
    <mergeCell ref="L14:M14"/>
    <mergeCell ref="K24:M24"/>
    <mergeCell ref="D20:M20"/>
    <mergeCell ref="H21:M21"/>
  </mergeCells>
  <dataValidations count="2">
    <dataValidation allowBlank="1" showInputMessage="1" showErrorMessage="1" prompt="Enter your&#10;e-mail address." sqref="K24:M24"/>
    <dataValidation type="whole" allowBlank="1" showInputMessage="1" showErrorMessage="1" prompt="Enter 9 Digit FFA Membership Number found on FFA Chapter Roster." error="Must be a 9 Digit number found on FFA Membership Roster." sqref="L14:M14">
      <formula1>100000000</formula1>
      <formula2>999999999</formula2>
    </dataValidation>
  </dataValidations>
  <printOptions horizontalCentered="1"/>
  <pageMargins left="0.5" right="0.5" top="0.5" bottom="0.5" header="0.5" footer="0.5"/>
  <pageSetup fitToHeight="1" fitToWidth="1" horizontalDpi="300" verticalDpi="300" orientation="portrait" scale="97" r:id="rId3"/>
  <drawing r:id="rId2"/>
  <legacy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59"/>
  <sheetViews>
    <sheetView showGridLines="0" showZeros="0" zoomScalePageLayoutView="0" workbookViewId="0" topLeftCell="A1">
      <selection activeCell="A1" sqref="A1"/>
    </sheetView>
  </sheetViews>
  <sheetFormatPr defaultColWidth="9.140625" defaultRowHeight="12.75"/>
  <cols>
    <col min="1" max="2" width="2.7109375" style="0" customWidth="1"/>
    <col min="5" max="8" width="8.140625" style="0" customWidth="1"/>
    <col min="11" max="12" width="11.140625" style="0" customWidth="1"/>
  </cols>
  <sheetData>
    <row r="1" spans="1:12" ht="18">
      <c r="A1" s="70" t="s">
        <v>253</v>
      </c>
      <c r="B1" s="57"/>
      <c r="C1" s="57"/>
      <c r="D1" s="57"/>
      <c r="E1" s="57"/>
      <c r="F1" s="57"/>
      <c r="G1" s="57"/>
      <c r="H1" s="57"/>
      <c r="I1" s="57"/>
      <c r="J1" s="57"/>
      <c r="K1" s="57"/>
      <c r="L1" s="300" t="str">
        <f>Cover!A17</f>
        <v>USE ARROW TO THE RIGHT TO SELECT</v>
      </c>
    </row>
    <row r="2" spans="1:12" ht="15.75">
      <c r="A2" s="57"/>
      <c r="B2" s="72" t="s">
        <v>254</v>
      </c>
      <c r="C2" s="57"/>
      <c r="D2" s="57"/>
      <c r="E2" s="57"/>
      <c r="F2" s="57"/>
      <c r="G2" s="57"/>
      <c r="H2" s="57"/>
      <c r="I2" s="57"/>
      <c r="J2" s="57"/>
      <c r="K2" s="57"/>
      <c r="L2" s="71" t="s">
        <v>255</v>
      </c>
    </row>
    <row r="3" spans="1:12" ht="14.25">
      <c r="A3" s="57"/>
      <c r="B3" s="57"/>
      <c r="C3" s="73" t="s">
        <v>256</v>
      </c>
      <c r="D3" s="57"/>
      <c r="E3" s="57"/>
      <c r="F3" s="57"/>
      <c r="G3" s="57"/>
      <c r="H3" s="57"/>
      <c r="I3" s="57"/>
      <c r="J3" s="57"/>
      <c r="K3" s="57"/>
      <c r="L3" s="57"/>
    </row>
    <row r="4" spans="1:12" ht="14.25">
      <c r="A4" s="57"/>
      <c r="B4" s="57"/>
      <c r="C4" s="73" t="s">
        <v>257</v>
      </c>
      <c r="D4" s="57"/>
      <c r="E4" s="57"/>
      <c r="F4" s="57"/>
      <c r="G4" s="57"/>
      <c r="H4" s="57"/>
      <c r="I4" s="57"/>
      <c r="J4" s="57"/>
      <c r="K4" s="57"/>
      <c r="L4" s="57"/>
    </row>
    <row r="5" spans="1:12" ht="14.25">
      <c r="A5" s="57"/>
      <c r="B5" s="57"/>
      <c r="C5" s="73"/>
      <c r="D5" s="57"/>
      <c r="E5" s="57"/>
      <c r="F5" s="57"/>
      <c r="G5" s="57"/>
      <c r="H5" s="57"/>
      <c r="I5" s="57"/>
      <c r="J5" s="57"/>
      <c r="K5" s="57"/>
      <c r="L5" s="57"/>
    </row>
    <row r="6" spans="1:12" ht="12.75">
      <c r="A6" s="57"/>
      <c r="B6" s="57"/>
      <c r="C6" s="57"/>
      <c r="D6" s="57"/>
      <c r="E6" s="57"/>
      <c r="F6" s="57"/>
      <c r="G6" s="57"/>
      <c r="H6" s="57"/>
      <c r="I6" s="57"/>
      <c r="J6" s="57"/>
      <c r="K6" s="57"/>
      <c r="L6" s="57"/>
    </row>
    <row r="7" spans="1:12" ht="12.75">
      <c r="A7" s="57"/>
      <c r="B7" s="57"/>
      <c r="C7" s="57"/>
      <c r="D7" s="57"/>
      <c r="E7" s="57"/>
      <c r="F7" s="57"/>
      <c r="G7" s="57"/>
      <c r="H7" s="57"/>
      <c r="I7" s="57"/>
      <c r="J7" s="57"/>
      <c r="K7" s="57"/>
      <c r="L7" s="57"/>
    </row>
    <row r="8" spans="1:12" ht="12.75">
      <c r="A8" s="57"/>
      <c r="B8" s="57"/>
      <c r="C8" s="57"/>
      <c r="D8" s="57"/>
      <c r="E8" s="57"/>
      <c r="F8" s="57"/>
      <c r="G8" s="57"/>
      <c r="H8" s="57"/>
      <c r="I8" s="57"/>
      <c r="J8" s="57"/>
      <c r="K8" s="57"/>
      <c r="L8" s="57"/>
    </row>
    <row r="9" spans="1:12" ht="12.75">
      <c r="A9" s="57"/>
      <c r="B9" s="57"/>
      <c r="C9" s="57"/>
      <c r="D9" s="57"/>
      <c r="E9" s="57"/>
      <c r="F9" s="57"/>
      <c r="G9" s="57"/>
      <c r="H9" s="57"/>
      <c r="I9" s="57"/>
      <c r="J9" s="57"/>
      <c r="K9" s="57"/>
      <c r="L9" s="57"/>
    </row>
    <row r="10" spans="1:12" ht="12.75">
      <c r="A10" s="57"/>
      <c r="B10" s="57"/>
      <c r="C10" s="57"/>
      <c r="D10" s="57"/>
      <c r="E10" s="57"/>
      <c r="F10" s="57"/>
      <c r="G10" s="57"/>
      <c r="H10" s="57"/>
      <c r="I10" s="57"/>
      <c r="J10" s="57"/>
      <c r="K10" s="57"/>
      <c r="L10" s="57"/>
    </row>
    <row r="11" spans="1:12" ht="12.75">
      <c r="A11" s="57"/>
      <c r="B11" s="57"/>
      <c r="C11" s="57"/>
      <c r="D11" s="57"/>
      <c r="E11" s="57"/>
      <c r="F11" s="57"/>
      <c r="G11" s="57"/>
      <c r="H11" s="57"/>
      <c r="I11" s="57"/>
      <c r="J11" s="57"/>
      <c r="K11" s="57"/>
      <c r="L11" s="57"/>
    </row>
    <row r="12" spans="1:12" ht="12.75">
      <c r="A12" s="57"/>
      <c r="B12" s="57"/>
      <c r="C12" s="57"/>
      <c r="D12" s="57"/>
      <c r="E12" s="57"/>
      <c r="F12" s="57"/>
      <c r="G12" s="57"/>
      <c r="H12" s="57"/>
      <c r="I12" s="57"/>
      <c r="J12" s="57"/>
      <c r="K12" s="57"/>
      <c r="L12" s="57"/>
    </row>
    <row r="13" spans="1:12" ht="12.75">
      <c r="A13" s="57"/>
      <c r="B13" s="57"/>
      <c r="C13" s="57"/>
      <c r="D13" s="57"/>
      <c r="E13" s="57"/>
      <c r="F13" s="57"/>
      <c r="G13" s="57"/>
      <c r="H13" s="57"/>
      <c r="I13" s="57"/>
      <c r="J13" s="57"/>
      <c r="K13" s="57"/>
      <c r="L13" s="57"/>
    </row>
    <row r="14" spans="1:12" ht="12.75">
      <c r="A14" s="57"/>
      <c r="B14" s="57"/>
      <c r="C14" s="57"/>
      <c r="D14" s="57"/>
      <c r="E14" s="57"/>
      <c r="F14" s="57"/>
      <c r="G14" s="57"/>
      <c r="H14" s="57"/>
      <c r="I14" s="57"/>
      <c r="J14" s="57"/>
      <c r="K14" s="57"/>
      <c r="L14" s="57"/>
    </row>
    <row r="15" spans="1:12" ht="12.75">
      <c r="A15" s="57"/>
      <c r="B15" s="57"/>
      <c r="C15" s="57"/>
      <c r="D15" s="57"/>
      <c r="E15" s="57"/>
      <c r="F15" s="57"/>
      <c r="G15" s="57"/>
      <c r="H15" s="57"/>
      <c r="I15" s="57"/>
      <c r="J15" s="57"/>
      <c r="K15" s="57"/>
      <c r="L15" s="57"/>
    </row>
    <row r="16" spans="1:12" ht="12.75">
      <c r="A16" s="57"/>
      <c r="B16" s="57"/>
      <c r="C16" s="57"/>
      <c r="D16" s="57"/>
      <c r="E16" s="57"/>
      <c r="F16" s="57"/>
      <c r="G16" s="57"/>
      <c r="H16" s="57"/>
      <c r="I16" s="57"/>
      <c r="J16" s="57"/>
      <c r="K16" s="57"/>
      <c r="L16" s="57"/>
    </row>
    <row r="17" spans="1:12" ht="12.75">
      <c r="A17" s="57"/>
      <c r="B17" s="57"/>
      <c r="C17" s="57"/>
      <c r="D17" s="57"/>
      <c r="E17" s="57"/>
      <c r="F17" s="57"/>
      <c r="G17" s="57"/>
      <c r="H17" s="57"/>
      <c r="I17" s="57"/>
      <c r="J17" s="57"/>
      <c r="K17" s="57"/>
      <c r="L17" s="57"/>
    </row>
    <row r="18" spans="1:12" ht="12.75">
      <c r="A18" s="57"/>
      <c r="B18" s="57"/>
      <c r="C18" s="57"/>
      <c r="D18" s="57"/>
      <c r="E18" s="57"/>
      <c r="F18" s="57"/>
      <c r="G18" s="57"/>
      <c r="H18" s="57"/>
      <c r="I18" s="57"/>
      <c r="J18" s="57"/>
      <c r="K18" s="57"/>
      <c r="L18" s="57"/>
    </row>
    <row r="19" spans="1:12" ht="14.25">
      <c r="A19" s="57"/>
      <c r="B19" s="57"/>
      <c r="C19" s="73" t="s">
        <v>258</v>
      </c>
      <c r="D19" s="57"/>
      <c r="E19" s="57"/>
      <c r="F19" s="57"/>
      <c r="G19" s="57"/>
      <c r="H19" s="57"/>
      <c r="I19" s="57"/>
      <c r="J19" s="57"/>
      <c r="K19" s="57"/>
      <c r="L19" s="57"/>
    </row>
    <row r="20" spans="1:12" ht="14.25">
      <c r="A20" s="57"/>
      <c r="B20" s="57"/>
      <c r="C20" s="73" t="s">
        <v>259</v>
      </c>
      <c r="D20" s="57"/>
      <c r="E20" s="57"/>
      <c r="F20" s="57"/>
      <c r="G20" s="57"/>
      <c r="H20" s="57"/>
      <c r="I20" s="57"/>
      <c r="J20" s="57"/>
      <c r="K20" s="57"/>
      <c r="L20" s="57"/>
    </row>
    <row r="21" spans="1:12" ht="12.75">
      <c r="A21" s="57"/>
      <c r="B21" s="57"/>
      <c r="C21" s="57"/>
      <c r="D21" s="57"/>
      <c r="E21" s="57"/>
      <c r="F21" s="57"/>
      <c r="G21" s="57"/>
      <c r="H21" s="57"/>
      <c r="I21" s="57"/>
      <c r="J21" s="57"/>
      <c r="K21" s="57"/>
      <c r="L21" s="57"/>
    </row>
    <row r="22" spans="1:12" ht="12.75">
      <c r="A22" s="57"/>
      <c r="B22" s="57"/>
      <c r="C22" s="57"/>
      <c r="D22" s="57"/>
      <c r="E22" s="57"/>
      <c r="F22" s="57"/>
      <c r="G22" s="57"/>
      <c r="H22" s="57"/>
      <c r="I22" s="57"/>
      <c r="J22" s="57"/>
      <c r="K22" s="57"/>
      <c r="L22" s="57"/>
    </row>
    <row r="23" spans="1:12" ht="12.75">
      <c r="A23" s="57"/>
      <c r="B23" s="57"/>
      <c r="C23" s="57"/>
      <c r="D23" s="57"/>
      <c r="E23" s="57"/>
      <c r="F23" s="57"/>
      <c r="G23" s="57"/>
      <c r="H23" s="57"/>
      <c r="I23" s="57"/>
      <c r="J23" s="57"/>
      <c r="K23" s="57"/>
      <c r="L23" s="57"/>
    </row>
    <row r="24" spans="1:12" ht="12.75">
      <c r="A24" s="57"/>
      <c r="B24" s="57"/>
      <c r="C24" s="57"/>
      <c r="D24" s="57"/>
      <c r="E24" s="57"/>
      <c r="F24" s="57"/>
      <c r="G24" s="57"/>
      <c r="H24" s="57"/>
      <c r="I24" s="57"/>
      <c r="J24" s="57"/>
      <c r="K24" s="57"/>
      <c r="L24" s="57"/>
    </row>
    <row r="25" spans="1:12" ht="12.75">
      <c r="A25" s="57"/>
      <c r="B25" s="57"/>
      <c r="C25" s="57"/>
      <c r="D25" s="57"/>
      <c r="E25" s="57"/>
      <c r="F25" s="57"/>
      <c r="G25" s="57"/>
      <c r="H25" s="57"/>
      <c r="I25" s="57"/>
      <c r="J25" s="57"/>
      <c r="K25" s="57"/>
      <c r="L25" s="57"/>
    </row>
    <row r="26" spans="1:12" ht="12.75">
      <c r="A26" s="57"/>
      <c r="B26" s="57"/>
      <c r="C26" s="57"/>
      <c r="D26" s="57"/>
      <c r="E26" s="57"/>
      <c r="F26" s="57"/>
      <c r="G26" s="57"/>
      <c r="H26" s="57"/>
      <c r="I26" s="57"/>
      <c r="J26" s="57"/>
      <c r="K26" s="57"/>
      <c r="L26" s="57"/>
    </row>
    <row r="27" spans="1:12" ht="12.75">
      <c r="A27" s="57"/>
      <c r="B27" s="57"/>
      <c r="C27" s="57"/>
      <c r="D27" s="57"/>
      <c r="E27" s="57"/>
      <c r="F27" s="57"/>
      <c r="G27" s="57"/>
      <c r="H27" s="57"/>
      <c r="I27" s="57"/>
      <c r="J27" s="57"/>
      <c r="K27" s="57"/>
      <c r="L27" s="57"/>
    </row>
    <row r="28" spans="1:12" ht="12.75">
      <c r="A28" s="57"/>
      <c r="B28" s="57"/>
      <c r="C28" s="57"/>
      <c r="D28" s="57"/>
      <c r="E28" s="57"/>
      <c r="F28" s="57"/>
      <c r="G28" s="57"/>
      <c r="H28" s="57"/>
      <c r="I28" s="57"/>
      <c r="J28" s="57"/>
      <c r="K28" s="57"/>
      <c r="L28" s="57"/>
    </row>
    <row r="29" spans="1:12" ht="12.75">
      <c r="A29" s="57"/>
      <c r="B29" s="57"/>
      <c r="C29" s="57"/>
      <c r="D29" s="57"/>
      <c r="E29" s="57"/>
      <c r="F29" s="57"/>
      <c r="G29" s="57"/>
      <c r="H29" s="57"/>
      <c r="I29" s="57"/>
      <c r="J29" s="57"/>
      <c r="K29" s="57"/>
      <c r="L29" s="57"/>
    </row>
    <row r="30" spans="1:12" ht="14.25">
      <c r="A30" s="57"/>
      <c r="B30" s="57"/>
      <c r="C30" s="73"/>
      <c r="D30" s="57"/>
      <c r="E30" s="57"/>
      <c r="F30" s="57"/>
      <c r="G30" s="57"/>
      <c r="H30" s="57"/>
      <c r="I30" s="57"/>
      <c r="J30" s="57"/>
      <c r="K30" s="57"/>
      <c r="L30" s="57"/>
    </row>
    <row r="31" spans="1:12" ht="12.75">
      <c r="A31" s="57"/>
      <c r="B31" s="57"/>
      <c r="C31" s="57"/>
      <c r="D31" s="57"/>
      <c r="E31" s="57"/>
      <c r="F31" s="57"/>
      <c r="G31" s="57"/>
      <c r="H31" s="57"/>
      <c r="I31" s="57"/>
      <c r="J31" s="57"/>
      <c r="K31" s="57"/>
      <c r="L31" s="57"/>
    </row>
    <row r="32" spans="1:12" ht="12.75">
      <c r="A32" s="57"/>
      <c r="B32" s="57"/>
      <c r="C32" s="57"/>
      <c r="D32" s="57"/>
      <c r="E32" s="57"/>
      <c r="F32" s="57"/>
      <c r="G32" s="57"/>
      <c r="H32" s="57"/>
      <c r="I32" s="57"/>
      <c r="J32" s="57"/>
      <c r="K32" s="57"/>
      <c r="L32" s="57"/>
    </row>
    <row r="33" spans="1:12" ht="12.75">
      <c r="A33" s="57"/>
      <c r="B33" s="57"/>
      <c r="C33" s="57"/>
      <c r="D33" s="57"/>
      <c r="E33" s="57"/>
      <c r="F33" s="57"/>
      <c r="G33" s="57"/>
      <c r="H33" s="57"/>
      <c r="I33" s="57"/>
      <c r="J33" s="57"/>
      <c r="K33" s="57"/>
      <c r="L33" s="57"/>
    </row>
    <row r="34" spans="1:12" ht="12.75">
      <c r="A34" s="57"/>
      <c r="B34" s="57"/>
      <c r="C34" s="57"/>
      <c r="D34" s="57"/>
      <c r="E34" s="57"/>
      <c r="F34" s="57"/>
      <c r="G34" s="57"/>
      <c r="H34" s="57"/>
      <c r="I34" s="57"/>
      <c r="J34" s="57"/>
      <c r="K34" s="57"/>
      <c r="L34" s="57"/>
    </row>
    <row r="35" spans="1:12" ht="12.75">
      <c r="A35" s="57"/>
      <c r="B35" s="57"/>
      <c r="C35" s="57"/>
      <c r="D35" s="57"/>
      <c r="E35" s="57"/>
      <c r="F35" s="57"/>
      <c r="G35" s="57"/>
      <c r="H35" s="57"/>
      <c r="I35" s="57"/>
      <c r="J35" s="57"/>
      <c r="K35" s="57"/>
      <c r="L35" s="57"/>
    </row>
    <row r="36" spans="1:12" ht="12.75">
      <c r="A36" s="57"/>
      <c r="B36" s="57"/>
      <c r="C36" s="57"/>
      <c r="D36" s="57"/>
      <c r="E36" s="57"/>
      <c r="F36" s="57"/>
      <c r="G36" s="57"/>
      <c r="H36" s="57"/>
      <c r="I36" s="57"/>
      <c r="J36" s="57"/>
      <c r="K36" s="57"/>
      <c r="L36" s="57"/>
    </row>
    <row r="37" spans="1:12" ht="12.75">
      <c r="A37" s="57"/>
      <c r="B37" s="57"/>
      <c r="C37" s="57"/>
      <c r="D37" s="57"/>
      <c r="E37" s="57"/>
      <c r="F37" s="57"/>
      <c r="G37" s="57"/>
      <c r="H37" s="57"/>
      <c r="I37" s="57"/>
      <c r="J37" s="57"/>
      <c r="K37" s="57"/>
      <c r="L37" s="57"/>
    </row>
    <row r="38" spans="1:12" ht="15.75">
      <c r="A38" s="57"/>
      <c r="B38" s="72" t="s">
        <v>260</v>
      </c>
      <c r="C38" s="57"/>
      <c r="D38" s="57"/>
      <c r="E38" s="57"/>
      <c r="F38" s="57"/>
      <c r="G38" s="57"/>
      <c r="H38" s="57"/>
      <c r="I38" s="57"/>
      <c r="J38" s="57"/>
      <c r="K38" s="57"/>
      <c r="L38" s="57"/>
    </row>
    <row r="39" spans="1:12" ht="14.25">
      <c r="A39" s="57"/>
      <c r="B39" s="57"/>
      <c r="C39" s="73" t="s">
        <v>261</v>
      </c>
      <c r="D39" s="57"/>
      <c r="E39" s="57"/>
      <c r="F39" s="57"/>
      <c r="G39" s="57"/>
      <c r="H39" s="57"/>
      <c r="I39" s="57"/>
      <c r="J39" s="57"/>
      <c r="K39" s="57"/>
      <c r="L39" s="57"/>
    </row>
    <row r="40" spans="1:12" ht="14.25">
      <c r="A40" s="57"/>
      <c r="B40" s="57"/>
      <c r="C40" s="73" t="s">
        <v>262</v>
      </c>
      <c r="D40" s="57"/>
      <c r="E40" s="57"/>
      <c r="F40" s="57"/>
      <c r="G40" s="57"/>
      <c r="H40" s="57"/>
      <c r="I40" s="57"/>
      <c r="J40" s="57"/>
      <c r="K40" s="57"/>
      <c r="L40" s="57"/>
    </row>
    <row r="41" spans="1:12" ht="12.75">
      <c r="A41" s="57"/>
      <c r="B41" s="57"/>
      <c r="C41" s="57"/>
      <c r="D41" s="57"/>
      <c r="E41" s="57"/>
      <c r="F41" s="57"/>
      <c r="G41" s="57"/>
      <c r="H41" s="57"/>
      <c r="I41" s="57"/>
      <c r="J41" s="57"/>
      <c r="K41" s="57"/>
      <c r="L41" s="57"/>
    </row>
    <row r="42" spans="1:12" ht="12.75">
      <c r="A42" s="57"/>
      <c r="B42" s="57"/>
      <c r="C42" s="57"/>
      <c r="D42" s="57"/>
      <c r="E42" s="57"/>
      <c r="F42" s="57"/>
      <c r="G42" s="57"/>
      <c r="H42" s="57"/>
      <c r="I42" s="57"/>
      <c r="J42" s="57"/>
      <c r="K42" s="57"/>
      <c r="L42" s="57"/>
    </row>
    <row r="43" spans="1:12" ht="15.75">
      <c r="A43" s="57"/>
      <c r="B43" s="72"/>
      <c r="C43" s="57"/>
      <c r="D43" s="57"/>
      <c r="E43" s="57"/>
      <c r="F43" s="57"/>
      <c r="G43" s="57"/>
      <c r="H43" s="57"/>
      <c r="I43" s="57"/>
      <c r="J43" s="57"/>
      <c r="K43" s="57"/>
      <c r="L43" s="57"/>
    </row>
    <row r="44" spans="1:12" ht="14.25">
      <c r="A44" s="57"/>
      <c r="B44" s="57"/>
      <c r="C44" s="73"/>
      <c r="D44" s="57"/>
      <c r="E44" s="57"/>
      <c r="F44" s="57"/>
      <c r="G44" s="57"/>
      <c r="H44" s="57"/>
      <c r="I44" s="57"/>
      <c r="J44" s="57"/>
      <c r="K44" s="57"/>
      <c r="L44" s="57"/>
    </row>
    <row r="45" spans="1:12" ht="14.25">
      <c r="A45" s="57"/>
      <c r="B45" s="57"/>
      <c r="C45" s="73"/>
      <c r="D45" s="57"/>
      <c r="E45" s="57"/>
      <c r="F45" s="57"/>
      <c r="G45" s="57"/>
      <c r="H45" s="57"/>
      <c r="I45" s="57"/>
      <c r="J45" s="57"/>
      <c r="K45" s="57"/>
      <c r="L45" s="57"/>
    </row>
    <row r="46" spans="1:12" ht="12.75">
      <c r="A46" s="57"/>
      <c r="B46" s="57"/>
      <c r="C46" s="57"/>
      <c r="D46" s="57"/>
      <c r="E46" s="57"/>
      <c r="F46" s="57"/>
      <c r="G46" s="57"/>
      <c r="H46" s="57"/>
      <c r="I46" s="57"/>
      <c r="J46" s="57"/>
      <c r="K46" s="57"/>
      <c r="L46" s="57"/>
    </row>
    <row r="47" spans="1:12" ht="12.75">
      <c r="A47" s="57"/>
      <c r="B47" s="57"/>
      <c r="C47" s="57"/>
      <c r="D47" s="57"/>
      <c r="E47" s="57"/>
      <c r="F47" s="57"/>
      <c r="G47" s="57"/>
      <c r="H47" s="57"/>
      <c r="I47" s="57"/>
      <c r="J47" s="57"/>
      <c r="K47" s="57"/>
      <c r="L47" s="57"/>
    </row>
    <row r="48" spans="1:12" ht="12.75">
      <c r="A48" s="57"/>
      <c r="B48" s="57"/>
      <c r="C48" s="57"/>
      <c r="D48" s="57"/>
      <c r="E48" s="57"/>
      <c r="F48" s="57"/>
      <c r="G48" s="57"/>
      <c r="H48" s="57"/>
      <c r="I48" s="57"/>
      <c r="J48" s="57"/>
      <c r="K48" s="57"/>
      <c r="L48" s="57"/>
    </row>
    <row r="49" spans="1:12" ht="12.75">
      <c r="A49" s="57"/>
      <c r="B49" s="57"/>
      <c r="C49" s="57"/>
      <c r="D49" s="57"/>
      <c r="E49" s="57"/>
      <c r="F49" s="57"/>
      <c r="G49" s="57"/>
      <c r="H49" s="57"/>
      <c r="I49" s="57"/>
      <c r="J49" s="57"/>
      <c r="K49" s="57"/>
      <c r="L49" s="57"/>
    </row>
    <row r="50" spans="1:12" ht="12.75">
      <c r="A50" s="57"/>
      <c r="B50" s="57"/>
      <c r="C50" s="57"/>
      <c r="D50" s="57"/>
      <c r="E50" s="57"/>
      <c r="F50" s="57"/>
      <c r="G50" s="57"/>
      <c r="H50" s="57"/>
      <c r="I50" s="57"/>
      <c r="J50" s="57"/>
      <c r="K50" s="57"/>
      <c r="L50" s="57"/>
    </row>
    <row r="51" spans="1:12" ht="12.75">
      <c r="A51" s="57"/>
      <c r="B51" s="57"/>
      <c r="C51" s="57"/>
      <c r="D51" s="57"/>
      <c r="E51" s="57"/>
      <c r="F51" s="57"/>
      <c r="G51" s="57"/>
      <c r="H51" s="57"/>
      <c r="I51" s="57"/>
      <c r="J51" s="57"/>
      <c r="K51" s="57"/>
      <c r="L51" s="57"/>
    </row>
    <row r="52" spans="1:12" ht="12.75">
      <c r="A52" s="57"/>
      <c r="B52" s="57"/>
      <c r="C52" s="57"/>
      <c r="D52" s="57"/>
      <c r="E52" s="57"/>
      <c r="F52" s="57"/>
      <c r="G52" s="57"/>
      <c r="H52" s="57"/>
      <c r="I52" s="57"/>
      <c r="J52" s="57"/>
      <c r="K52" s="57"/>
      <c r="L52" s="57"/>
    </row>
    <row r="53" spans="1:12" ht="12.75">
      <c r="A53" s="57"/>
      <c r="B53" s="57"/>
      <c r="C53" s="57"/>
      <c r="D53" s="57"/>
      <c r="E53" s="57"/>
      <c r="F53" s="57"/>
      <c r="G53" s="57"/>
      <c r="H53" s="57"/>
      <c r="I53" s="57"/>
      <c r="J53" s="57"/>
      <c r="K53" s="57"/>
      <c r="L53" s="57"/>
    </row>
    <row r="54" spans="1:12" ht="12.75">
      <c r="A54" s="57"/>
      <c r="B54" s="57"/>
      <c r="C54" s="57"/>
      <c r="D54" s="57"/>
      <c r="E54" s="57"/>
      <c r="F54" s="57"/>
      <c r="G54" s="57"/>
      <c r="H54" s="57"/>
      <c r="I54" s="57"/>
      <c r="J54" s="57"/>
      <c r="K54" s="57"/>
      <c r="L54" s="57"/>
    </row>
    <row r="55" spans="1:12" ht="11.25" customHeight="1">
      <c r="A55" s="57"/>
      <c r="B55" s="57"/>
      <c r="C55" s="57"/>
      <c r="D55" s="57"/>
      <c r="E55" s="57"/>
      <c r="F55" s="57"/>
      <c r="G55" s="57"/>
      <c r="H55" s="57"/>
      <c r="I55" s="57"/>
      <c r="J55" s="57"/>
      <c r="K55" s="57"/>
      <c r="L55" s="57"/>
    </row>
    <row r="56" spans="1:12" ht="13.5" customHeight="1">
      <c r="A56" s="383" t="s">
        <v>85</v>
      </c>
      <c r="B56" s="57"/>
      <c r="C56" s="57"/>
      <c r="D56" s="57"/>
      <c r="E56" s="57"/>
      <c r="F56" s="57"/>
      <c r="G56" s="57"/>
      <c r="H56" s="57"/>
      <c r="I56" s="57"/>
      <c r="J56" s="57"/>
      <c r="K56" s="57"/>
      <c r="L56" s="384" t="s">
        <v>26</v>
      </c>
    </row>
    <row r="57" spans="1:12" ht="12.75">
      <c r="A57" s="57" t="str">
        <f>Cover!$A$59</f>
        <v>      Our House Enterprises</v>
      </c>
      <c r="B57" s="57"/>
      <c r="C57" s="57"/>
      <c r="D57" s="57"/>
      <c r="E57" s="57"/>
      <c r="F57" s="57"/>
      <c r="G57" s="57"/>
      <c r="H57" s="57"/>
      <c r="I57" s="57"/>
      <c r="J57" s="57"/>
      <c r="K57" s="299" t="str">
        <f>Cover!$K$59</f>
        <v>(  )</v>
      </c>
      <c r="L57" s="45">
        <f ca="1">NOW()</f>
        <v>40499.532164930555</v>
      </c>
    </row>
    <row r="59" ht="12.75">
      <c r="G59" s="55"/>
    </row>
  </sheetData>
  <sheetProtection password="E1BE" sheet="1" objects="1" scenarios="1"/>
  <printOptions/>
  <pageMargins left="0.5" right="0.5" top="0.5" bottom="0.5" header="0" footer="0.5"/>
  <pageSetup fitToHeight="1" fitToWidth="1" horizontalDpi="300" verticalDpi="300" orientation="portrait" scale="98" r:id="rId2"/>
  <headerFooter alignWithMargins="0">
    <oddFooter>&amp;C- 2 -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58"/>
  <sheetViews>
    <sheetView showGridLines="0" showZeros="0" zoomScalePageLayoutView="0" workbookViewId="0" topLeftCell="A1">
      <selection activeCell="A1" sqref="A1"/>
    </sheetView>
  </sheetViews>
  <sheetFormatPr defaultColWidth="9.140625" defaultRowHeight="12.75"/>
  <cols>
    <col min="1" max="2" width="2.7109375" style="0" customWidth="1"/>
    <col min="5" max="8" width="8.140625" style="0" customWidth="1"/>
    <col min="11" max="12" width="11.140625" style="0" customWidth="1"/>
  </cols>
  <sheetData>
    <row r="1" spans="1:12" ht="18">
      <c r="A1" s="70" t="s">
        <v>253</v>
      </c>
      <c r="B1" s="57"/>
      <c r="C1" s="57"/>
      <c r="D1" s="57"/>
      <c r="E1" s="57"/>
      <c r="F1" s="57" t="s">
        <v>263</v>
      </c>
      <c r="G1" s="57"/>
      <c r="H1" s="57"/>
      <c r="I1" s="57"/>
      <c r="J1" s="57"/>
      <c r="K1" s="57"/>
      <c r="L1" s="25" t="str">
        <f>Cover!A17</f>
        <v>USE ARROW TO THE RIGHT TO SELECT</v>
      </c>
    </row>
    <row r="2" spans="1:12" ht="21" customHeight="1">
      <c r="A2" s="57"/>
      <c r="B2" s="75" t="s">
        <v>264</v>
      </c>
      <c r="C2" s="57"/>
      <c r="D2" s="57"/>
      <c r="E2" s="57"/>
      <c r="F2" s="57"/>
      <c r="G2" s="57"/>
      <c r="H2" s="57"/>
      <c r="I2" s="57"/>
      <c r="J2" s="57"/>
      <c r="K2" s="57"/>
      <c r="L2" s="57"/>
    </row>
    <row r="3" spans="1:12" ht="14.25">
      <c r="A3" s="57"/>
      <c r="B3" s="57"/>
      <c r="C3" s="73" t="s">
        <v>265</v>
      </c>
      <c r="D3" s="57"/>
      <c r="E3" s="57"/>
      <c r="F3" s="57"/>
      <c r="G3" s="57"/>
      <c r="H3" s="57"/>
      <c r="I3" s="57"/>
      <c r="J3" s="57"/>
      <c r="K3" s="57"/>
      <c r="L3" s="57"/>
    </row>
    <row r="4" spans="1:12" ht="14.25">
      <c r="A4" s="57"/>
      <c r="B4" s="57"/>
      <c r="C4" s="73" t="s">
        <v>266</v>
      </c>
      <c r="D4" s="57"/>
      <c r="E4" s="57"/>
      <c r="F4" s="57"/>
      <c r="G4" s="57"/>
      <c r="H4" s="57"/>
      <c r="I4" s="57"/>
      <c r="J4" s="57"/>
      <c r="K4" s="57"/>
      <c r="L4" s="57"/>
    </row>
    <row r="5" spans="1:12" ht="12.75">
      <c r="A5" s="57"/>
      <c r="B5" s="57"/>
      <c r="C5" s="57"/>
      <c r="D5" s="57"/>
      <c r="E5" s="57"/>
      <c r="F5" s="57"/>
      <c r="G5" s="57"/>
      <c r="H5" s="57"/>
      <c r="I5" s="57"/>
      <c r="J5" s="57"/>
      <c r="K5" s="57"/>
      <c r="L5" s="57"/>
    </row>
    <row r="6" spans="1:12" ht="12.75">
      <c r="A6" s="57"/>
      <c r="B6" s="57"/>
      <c r="C6" s="57"/>
      <c r="D6" s="57"/>
      <c r="E6" s="57"/>
      <c r="F6" s="57"/>
      <c r="G6" s="57"/>
      <c r="H6" s="57"/>
      <c r="I6" s="57"/>
      <c r="J6" s="57"/>
      <c r="K6" s="57"/>
      <c r="L6" s="57"/>
    </row>
    <row r="7" spans="1:12" ht="12.75">
      <c r="A7" s="57"/>
      <c r="B7" s="57"/>
      <c r="C7" s="57"/>
      <c r="D7" s="57"/>
      <c r="E7" s="57"/>
      <c r="F7" s="57"/>
      <c r="G7" s="57"/>
      <c r="H7" s="57"/>
      <c r="I7" s="57"/>
      <c r="J7" s="57"/>
      <c r="K7" s="57"/>
      <c r="L7" s="57"/>
    </row>
    <row r="8" spans="1:12" ht="12.75">
      <c r="A8" s="57"/>
      <c r="B8" s="57"/>
      <c r="C8" s="57"/>
      <c r="D8" s="57"/>
      <c r="E8" s="57"/>
      <c r="F8" s="57"/>
      <c r="G8" s="57"/>
      <c r="H8" s="57"/>
      <c r="I8" s="57"/>
      <c r="J8" s="57"/>
      <c r="K8" s="57"/>
      <c r="L8" s="57"/>
    </row>
    <row r="9" spans="1:12" ht="12.75">
      <c r="A9" s="57"/>
      <c r="B9" s="57"/>
      <c r="C9" s="57"/>
      <c r="D9" s="57"/>
      <c r="E9" s="57"/>
      <c r="F9" s="57"/>
      <c r="G9" s="57"/>
      <c r="H9" s="57"/>
      <c r="I9" s="57"/>
      <c r="J9" s="57"/>
      <c r="K9" s="57"/>
      <c r="L9" s="57"/>
    </row>
    <row r="10" spans="1:12" ht="12.75">
      <c r="A10" s="57"/>
      <c r="B10" s="57"/>
      <c r="C10" s="57"/>
      <c r="D10" s="57"/>
      <c r="E10" s="57"/>
      <c r="F10" s="57"/>
      <c r="G10" s="57"/>
      <c r="H10" s="57"/>
      <c r="I10" s="57"/>
      <c r="J10" s="57"/>
      <c r="K10" s="57"/>
      <c r="L10" s="57"/>
    </row>
    <row r="11" spans="1:12" ht="12.75">
      <c r="A11" s="57"/>
      <c r="B11" s="57"/>
      <c r="C11" s="57"/>
      <c r="D11" s="57"/>
      <c r="E11" s="57"/>
      <c r="F11" s="57"/>
      <c r="G11" s="57"/>
      <c r="H11" s="57"/>
      <c r="I11" s="57"/>
      <c r="J11" s="57"/>
      <c r="K11" s="57"/>
      <c r="L11" s="57"/>
    </row>
    <row r="12" spans="1:12" ht="12.75">
      <c r="A12" s="57"/>
      <c r="B12" s="57"/>
      <c r="C12" s="57"/>
      <c r="D12" s="57"/>
      <c r="E12" s="57"/>
      <c r="F12" s="57"/>
      <c r="G12" s="57"/>
      <c r="H12" s="57"/>
      <c r="I12" s="57"/>
      <c r="J12" s="57"/>
      <c r="K12" s="57"/>
      <c r="L12" s="57"/>
    </row>
    <row r="13" spans="1:12" ht="12.75">
      <c r="A13" s="57"/>
      <c r="B13" s="57"/>
      <c r="C13" s="57"/>
      <c r="D13" s="57"/>
      <c r="E13" s="57"/>
      <c r="F13" s="57"/>
      <c r="G13" s="57"/>
      <c r="H13" s="57"/>
      <c r="I13" s="57"/>
      <c r="J13" s="57"/>
      <c r="K13" s="57"/>
      <c r="L13" s="57"/>
    </row>
    <row r="14" spans="1:12" ht="12.75">
      <c r="A14" s="57"/>
      <c r="B14" s="57"/>
      <c r="C14" s="57"/>
      <c r="D14" s="57"/>
      <c r="E14" s="57"/>
      <c r="F14" s="57"/>
      <c r="G14" s="57"/>
      <c r="H14" s="57"/>
      <c r="I14" s="57"/>
      <c r="J14" s="57"/>
      <c r="K14" s="57"/>
      <c r="L14" s="57"/>
    </row>
    <row r="15" spans="1:12" ht="12.75">
      <c r="A15" s="57"/>
      <c r="B15" s="57"/>
      <c r="C15" s="57"/>
      <c r="D15" s="57"/>
      <c r="E15" s="57"/>
      <c r="F15" s="57"/>
      <c r="G15" s="57"/>
      <c r="H15" s="57"/>
      <c r="I15" s="57"/>
      <c r="J15" s="57"/>
      <c r="K15" s="57"/>
      <c r="L15" s="57"/>
    </row>
    <row r="16" spans="1:12" ht="14.25">
      <c r="A16" s="57"/>
      <c r="B16" s="57"/>
      <c r="C16" s="73" t="s">
        <v>267</v>
      </c>
      <c r="D16" s="57"/>
      <c r="E16" s="57"/>
      <c r="F16" s="57"/>
      <c r="G16" s="57"/>
      <c r="H16" s="57"/>
      <c r="I16" s="57"/>
      <c r="J16" s="57"/>
      <c r="K16" s="57"/>
      <c r="L16" s="57"/>
    </row>
    <row r="17" spans="1:12" ht="14.25">
      <c r="A17" s="57"/>
      <c r="B17" s="57"/>
      <c r="C17" s="73" t="s">
        <v>268</v>
      </c>
      <c r="D17" s="57"/>
      <c r="E17" s="57"/>
      <c r="F17" s="57"/>
      <c r="G17" s="57"/>
      <c r="H17" s="57"/>
      <c r="I17" s="57"/>
      <c r="J17" s="57"/>
      <c r="K17" s="57"/>
      <c r="L17" s="57"/>
    </row>
    <row r="18" spans="1:12" ht="12.75">
      <c r="A18" s="57"/>
      <c r="B18" s="57"/>
      <c r="C18" s="57"/>
      <c r="D18" s="57"/>
      <c r="E18" s="57"/>
      <c r="F18" s="57"/>
      <c r="G18" s="57"/>
      <c r="H18" s="57"/>
      <c r="I18" s="57"/>
      <c r="J18" s="57"/>
      <c r="K18" s="57"/>
      <c r="L18" s="57"/>
    </row>
    <row r="19" spans="1:12" ht="12.75">
      <c r="A19" s="57"/>
      <c r="B19" s="57"/>
      <c r="C19" s="57"/>
      <c r="D19" s="57"/>
      <c r="E19" s="57"/>
      <c r="F19" s="57"/>
      <c r="G19" s="57"/>
      <c r="H19" s="57"/>
      <c r="I19" s="57"/>
      <c r="J19" s="57"/>
      <c r="K19" s="57"/>
      <c r="L19" s="57"/>
    </row>
    <row r="20" spans="1:12" ht="12.75">
      <c r="A20" s="57"/>
      <c r="B20" s="57"/>
      <c r="C20" s="57"/>
      <c r="D20" s="57"/>
      <c r="E20" s="57"/>
      <c r="F20" s="57"/>
      <c r="G20" s="57"/>
      <c r="H20" s="57"/>
      <c r="I20" s="57"/>
      <c r="J20" s="57"/>
      <c r="K20" s="57"/>
      <c r="L20" s="57"/>
    </row>
    <row r="21" spans="1:12" ht="12.75">
      <c r="A21" s="57"/>
      <c r="B21" s="57"/>
      <c r="C21" s="57"/>
      <c r="D21" s="57"/>
      <c r="E21" s="57"/>
      <c r="F21" s="57"/>
      <c r="G21" s="57"/>
      <c r="H21" s="57"/>
      <c r="I21" s="57"/>
      <c r="J21" s="57"/>
      <c r="K21" s="57"/>
      <c r="L21" s="57"/>
    </row>
    <row r="22" spans="1:12" ht="12.75">
      <c r="A22" s="57"/>
      <c r="B22" s="57"/>
      <c r="C22" s="57"/>
      <c r="D22" s="57"/>
      <c r="E22" s="57"/>
      <c r="F22" s="57"/>
      <c r="G22" s="57"/>
      <c r="H22" s="57"/>
      <c r="I22" s="57"/>
      <c r="J22" s="57"/>
      <c r="K22" s="57"/>
      <c r="L22" s="57"/>
    </row>
    <row r="23" spans="1:12" ht="12.75">
      <c r="A23" s="57"/>
      <c r="B23" s="57"/>
      <c r="C23" s="57"/>
      <c r="D23" s="57"/>
      <c r="E23" s="57"/>
      <c r="F23" s="57"/>
      <c r="G23" s="57"/>
      <c r="H23" s="57"/>
      <c r="I23" s="57"/>
      <c r="J23" s="57"/>
      <c r="K23" s="57"/>
      <c r="L23" s="57"/>
    </row>
    <row r="24" spans="1:12" ht="12.75">
      <c r="A24" s="57"/>
      <c r="B24" s="57"/>
      <c r="C24" s="57"/>
      <c r="D24" s="57"/>
      <c r="E24" s="57"/>
      <c r="F24" s="57"/>
      <c r="G24" s="57"/>
      <c r="H24" s="57"/>
      <c r="I24" s="57"/>
      <c r="J24" s="57"/>
      <c r="K24" s="57"/>
      <c r="L24" s="57"/>
    </row>
    <row r="25" spans="1:12" ht="12.75">
      <c r="A25" s="57"/>
      <c r="B25" s="57"/>
      <c r="C25" s="57"/>
      <c r="D25" s="57"/>
      <c r="E25" s="57"/>
      <c r="F25" s="57"/>
      <c r="G25" s="57"/>
      <c r="H25" s="57"/>
      <c r="I25" s="57"/>
      <c r="J25" s="57"/>
      <c r="K25" s="57"/>
      <c r="L25" s="57"/>
    </row>
    <row r="26" spans="1:12" ht="12.75">
      <c r="A26" s="57"/>
      <c r="B26" s="57"/>
      <c r="C26" s="57"/>
      <c r="D26" s="57"/>
      <c r="E26" s="57"/>
      <c r="F26" s="57"/>
      <c r="G26" s="57"/>
      <c r="H26" s="57"/>
      <c r="I26" s="57"/>
      <c r="J26" s="57"/>
      <c r="K26" s="57"/>
      <c r="L26" s="57"/>
    </row>
    <row r="27" spans="1:12" ht="12.75">
      <c r="A27" s="57"/>
      <c r="B27" s="57"/>
      <c r="C27" s="57"/>
      <c r="D27" s="57"/>
      <c r="E27" s="57"/>
      <c r="F27" s="57"/>
      <c r="G27" s="57"/>
      <c r="H27" s="57"/>
      <c r="I27" s="57"/>
      <c r="J27" s="57"/>
      <c r="K27" s="57"/>
      <c r="L27" s="57"/>
    </row>
    <row r="28" spans="1:12" ht="15.75">
      <c r="A28" s="57"/>
      <c r="B28" s="72" t="s">
        <v>269</v>
      </c>
      <c r="C28" s="57"/>
      <c r="D28" s="57"/>
      <c r="E28" s="57"/>
      <c r="F28" s="57"/>
      <c r="G28" s="57"/>
      <c r="H28" s="57"/>
      <c r="I28" s="57"/>
      <c r="J28" s="57"/>
      <c r="K28" s="57"/>
      <c r="L28" s="57"/>
    </row>
    <row r="29" spans="1:12" ht="14.25">
      <c r="A29" s="57"/>
      <c r="B29" s="57"/>
      <c r="C29" s="73" t="s">
        <v>270</v>
      </c>
      <c r="D29" s="57"/>
      <c r="E29" s="57"/>
      <c r="F29" s="57"/>
      <c r="G29" s="57"/>
      <c r="H29" s="57"/>
      <c r="I29" s="57"/>
      <c r="J29" s="57"/>
      <c r="K29" s="57"/>
      <c r="L29" s="57"/>
    </row>
    <row r="30" spans="1:12" ht="14.25">
      <c r="A30" s="57"/>
      <c r="B30" s="57"/>
      <c r="C30" s="73" t="s">
        <v>271</v>
      </c>
      <c r="D30" s="57"/>
      <c r="E30" s="57"/>
      <c r="F30" s="57"/>
      <c r="G30" s="57"/>
      <c r="H30" s="57"/>
      <c r="I30" s="57"/>
      <c r="J30" s="57"/>
      <c r="K30" s="57"/>
      <c r="L30" s="57"/>
    </row>
    <row r="31" spans="1:12" ht="12.75">
      <c r="A31" s="57"/>
      <c r="B31" s="57"/>
      <c r="C31" s="57"/>
      <c r="D31" s="57"/>
      <c r="E31" s="57"/>
      <c r="F31" s="57"/>
      <c r="G31" s="57"/>
      <c r="H31" s="57"/>
      <c r="I31" s="57"/>
      <c r="J31" s="57"/>
      <c r="K31" s="57"/>
      <c r="L31" s="57"/>
    </row>
    <row r="32" spans="1:12" ht="12.75">
      <c r="A32" s="57"/>
      <c r="B32" s="57"/>
      <c r="C32" s="57"/>
      <c r="D32" s="57"/>
      <c r="E32" s="57"/>
      <c r="F32" s="57"/>
      <c r="G32" s="57"/>
      <c r="H32" s="57"/>
      <c r="I32" s="57"/>
      <c r="J32" s="57"/>
      <c r="K32" s="57"/>
      <c r="L32" s="57"/>
    </row>
    <row r="33" spans="1:12" ht="12.75">
      <c r="A33" s="57"/>
      <c r="B33" s="57"/>
      <c r="C33" s="57"/>
      <c r="D33" s="57"/>
      <c r="E33" s="57"/>
      <c r="F33" s="57"/>
      <c r="G33" s="57"/>
      <c r="H33" s="57"/>
      <c r="I33" s="57"/>
      <c r="J33" s="57"/>
      <c r="K33" s="57"/>
      <c r="L33" s="57"/>
    </row>
    <row r="34" spans="1:12" ht="12.75">
      <c r="A34" s="57"/>
      <c r="B34" s="57"/>
      <c r="C34" s="57"/>
      <c r="D34" s="57"/>
      <c r="E34" s="57"/>
      <c r="F34" s="57"/>
      <c r="G34" s="57"/>
      <c r="H34" s="57"/>
      <c r="I34" s="57"/>
      <c r="J34" s="57"/>
      <c r="K34" s="57"/>
      <c r="L34" s="57"/>
    </row>
    <row r="35" spans="1:12" ht="12.75">
      <c r="A35" s="57"/>
      <c r="B35" s="57"/>
      <c r="C35" s="57"/>
      <c r="D35" s="57"/>
      <c r="E35" s="57"/>
      <c r="F35" s="57"/>
      <c r="G35" s="57"/>
      <c r="H35" s="57"/>
      <c r="I35" s="57"/>
      <c r="J35" s="57"/>
      <c r="K35" s="57"/>
      <c r="L35" s="57"/>
    </row>
    <row r="36" spans="1:12" ht="12.75">
      <c r="A36" s="57"/>
      <c r="B36" s="57"/>
      <c r="C36" s="57"/>
      <c r="D36" s="57"/>
      <c r="E36" s="57"/>
      <c r="F36" s="57"/>
      <c r="G36" s="57"/>
      <c r="H36" s="57"/>
      <c r="I36" s="57"/>
      <c r="J36" s="57"/>
      <c r="K36" s="57"/>
      <c r="L36" s="57"/>
    </row>
    <row r="37" spans="1:12" ht="12.75">
      <c r="A37" s="57"/>
      <c r="B37" s="57"/>
      <c r="C37" s="57"/>
      <c r="D37" s="57"/>
      <c r="E37" s="57"/>
      <c r="F37" s="57"/>
      <c r="G37" s="57"/>
      <c r="H37" s="57"/>
      <c r="I37" s="57"/>
      <c r="J37" s="57"/>
      <c r="K37" s="57"/>
      <c r="L37" s="57"/>
    </row>
    <row r="38" spans="1:12" ht="12.75">
      <c r="A38" s="57"/>
      <c r="B38" s="57"/>
      <c r="C38" s="57"/>
      <c r="D38" s="57"/>
      <c r="E38" s="57"/>
      <c r="F38" s="57"/>
      <c r="G38" s="57"/>
      <c r="H38" s="57"/>
      <c r="I38" s="57"/>
      <c r="J38" s="57"/>
      <c r="K38" s="57"/>
      <c r="L38" s="57"/>
    </row>
    <row r="39" spans="1:12" ht="12.75">
      <c r="A39" s="57"/>
      <c r="B39" s="57"/>
      <c r="C39" s="57"/>
      <c r="D39" s="57"/>
      <c r="E39" s="57"/>
      <c r="F39" s="57"/>
      <c r="G39" s="57"/>
      <c r="H39" s="57"/>
      <c r="I39" s="57"/>
      <c r="J39" s="57"/>
      <c r="K39" s="57"/>
      <c r="L39" s="57"/>
    </row>
    <row r="40" spans="1:12" ht="12.75">
      <c r="A40" s="57"/>
      <c r="B40" s="57"/>
      <c r="C40" s="57"/>
      <c r="D40" s="57"/>
      <c r="E40" s="57"/>
      <c r="F40" s="57"/>
      <c r="G40" s="57"/>
      <c r="H40" s="57"/>
      <c r="I40" s="57"/>
      <c r="J40" s="57"/>
      <c r="K40" s="57"/>
      <c r="L40" s="57"/>
    </row>
    <row r="41" spans="1:12" ht="12.75" customHeight="1">
      <c r="A41" s="57"/>
      <c r="B41" s="72"/>
      <c r="C41" s="57"/>
      <c r="D41" s="57"/>
      <c r="E41" s="57"/>
      <c r="F41" s="57"/>
      <c r="G41" s="57"/>
      <c r="H41" s="57"/>
      <c r="I41" s="57"/>
      <c r="J41" s="57"/>
      <c r="K41" s="57"/>
      <c r="L41" s="57"/>
    </row>
    <row r="42" spans="1:12" ht="14.25">
      <c r="A42" s="57"/>
      <c r="B42" s="57"/>
      <c r="C42" s="73" t="s">
        <v>272</v>
      </c>
      <c r="D42" s="57"/>
      <c r="E42" s="57"/>
      <c r="F42" s="57"/>
      <c r="G42" s="57"/>
      <c r="H42" s="57"/>
      <c r="I42" s="57"/>
      <c r="J42" s="57"/>
      <c r="K42" s="57"/>
      <c r="L42" s="57"/>
    </row>
    <row r="43" spans="1:12" ht="14.25">
      <c r="A43" s="57"/>
      <c r="B43" s="57"/>
      <c r="C43" s="73" t="s">
        <v>273</v>
      </c>
      <c r="D43" s="57"/>
      <c r="E43" s="57"/>
      <c r="F43" s="57"/>
      <c r="G43" s="57"/>
      <c r="H43" s="57"/>
      <c r="I43" s="57"/>
      <c r="J43" s="57"/>
      <c r="K43" s="57"/>
      <c r="L43" s="57"/>
    </row>
    <row r="44" spans="1:12" ht="12.75">
      <c r="A44" s="57"/>
      <c r="B44" s="57"/>
      <c r="C44" s="57"/>
      <c r="D44" s="57"/>
      <c r="E44" s="57"/>
      <c r="F44" s="57"/>
      <c r="G44" s="57"/>
      <c r="H44" s="57"/>
      <c r="I44" s="57"/>
      <c r="J44" s="57"/>
      <c r="K44" s="57"/>
      <c r="L44" s="57"/>
    </row>
    <row r="45" spans="1:12" ht="12.75">
      <c r="A45" s="57"/>
      <c r="B45" s="57"/>
      <c r="C45" s="57"/>
      <c r="D45" s="57"/>
      <c r="E45" s="57"/>
      <c r="F45" s="57"/>
      <c r="G45" s="57"/>
      <c r="H45" s="57"/>
      <c r="I45" s="57"/>
      <c r="J45" s="57"/>
      <c r="K45" s="57"/>
      <c r="L45" s="57"/>
    </row>
    <row r="46" spans="1:12" ht="12.75">
      <c r="A46" s="57"/>
      <c r="B46" s="57"/>
      <c r="C46" s="57"/>
      <c r="D46" s="57"/>
      <c r="E46" s="57"/>
      <c r="F46" s="57"/>
      <c r="G46" s="57"/>
      <c r="H46" s="57"/>
      <c r="I46" s="57"/>
      <c r="J46" s="57"/>
      <c r="K46" s="57"/>
      <c r="L46" s="57"/>
    </row>
    <row r="47" spans="1:12" ht="12.75">
      <c r="A47" s="57"/>
      <c r="B47" s="57"/>
      <c r="C47" s="57"/>
      <c r="D47" s="57"/>
      <c r="E47" s="57"/>
      <c r="F47" s="57"/>
      <c r="G47" s="57"/>
      <c r="H47" s="57"/>
      <c r="I47" s="57"/>
      <c r="J47" s="57"/>
      <c r="K47" s="57"/>
      <c r="L47" s="57"/>
    </row>
    <row r="48" spans="1:12" ht="12.75">
      <c r="A48" s="57"/>
      <c r="B48" s="57"/>
      <c r="C48" s="57"/>
      <c r="D48" s="57"/>
      <c r="E48" s="57"/>
      <c r="F48" s="57"/>
      <c r="G48" s="57"/>
      <c r="H48" s="57"/>
      <c r="I48" s="57"/>
      <c r="J48" s="57"/>
      <c r="K48" s="57"/>
      <c r="L48" s="57"/>
    </row>
    <row r="49" spans="1:12" ht="12.75">
      <c r="A49" s="57"/>
      <c r="B49" s="57"/>
      <c r="C49" s="57"/>
      <c r="D49" s="57"/>
      <c r="E49" s="57"/>
      <c r="F49" s="57"/>
      <c r="G49" s="57"/>
      <c r="H49" s="57"/>
      <c r="I49" s="57"/>
      <c r="J49" s="57"/>
      <c r="K49" s="57"/>
      <c r="L49" s="57"/>
    </row>
    <row r="50" spans="1:12" ht="12.75">
      <c r="A50" s="57"/>
      <c r="B50" s="57"/>
      <c r="C50" s="57"/>
      <c r="D50" s="57"/>
      <c r="E50" s="57"/>
      <c r="F50" s="57"/>
      <c r="G50" s="57"/>
      <c r="H50" s="57"/>
      <c r="I50" s="57"/>
      <c r="J50" s="57"/>
      <c r="K50" s="57"/>
      <c r="L50" s="57"/>
    </row>
    <row r="51" spans="1:12" ht="12.75">
      <c r="A51" s="57"/>
      <c r="B51" s="57"/>
      <c r="C51" s="57"/>
      <c r="D51" s="57"/>
      <c r="E51" s="57"/>
      <c r="F51" s="57"/>
      <c r="G51" s="57"/>
      <c r="H51" s="57"/>
      <c r="I51" s="57"/>
      <c r="J51" s="57"/>
      <c r="K51" s="57"/>
      <c r="L51" s="57"/>
    </row>
    <row r="52" spans="1:12" ht="12.75">
      <c r="A52" s="57"/>
      <c r="B52" s="57"/>
      <c r="C52" s="57"/>
      <c r="D52" s="57"/>
      <c r="E52" s="57"/>
      <c r="F52" s="57"/>
      <c r="G52" s="57"/>
      <c r="H52" s="57"/>
      <c r="I52" s="57"/>
      <c r="J52" s="57"/>
      <c r="K52" s="57"/>
      <c r="L52" s="57"/>
    </row>
    <row r="53" spans="1:12" ht="12.75">
      <c r="A53" s="57"/>
      <c r="B53" s="57"/>
      <c r="C53" s="57"/>
      <c r="D53" s="57"/>
      <c r="E53" s="57"/>
      <c r="F53" s="57"/>
      <c r="G53" s="57"/>
      <c r="H53" s="57"/>
      <c r="I53" s="57"/>
      <c r="J53" s="57"/>
      <c r="K53" s="57"/>
      <c r="L53" s="57"/>
    </row>
    <row r="54" spans="1:12" ht="12.75">
      <c r="A54" s="57"/>
      <c r="B54" s="57"/>
      <c r="C54" s="57"/>
      <c r="D54" s="57"/>
      <c r="E54" s="57"/>
      <c r="F54" s="57"/>
      <c r="G54" s="57"/>
      <c r="H54" s="57"/>
      <c r="I54" s="57"/>
      <c r="J54" s="57"/>
      <c r="K54" s="57"/>
      <c r="L54" s="57"/>
    </row>
    <row r="55" spans="1:12" ht="12.75">
      <c r="A55" s="383" t="s">
        <v>85</v>
      </c>
      <c r="B55" s="57"/>
      <c r="C55" s="57"/>
      <c r="D55" s="57"/>
      <c r="E55" s="57"/>
      <c r="F55" s="57"/>
      <c r="G55" s="57"/>
      <c r="H55" s="57"/>
      <c r="I55" s="57"/>
      <c r="J55" s="57"/>
      <c r="K55" s="57"/>
      <c r="L55" s="384" t="s">
        <v>26</v>
      </c>
    </row>
    <row r="56" spans="1:12" ht="12.75">
      <c r="A56" s="57" t="str">
        <f>Cover!$A$59</f>
        <v>      Our House Enterprises</v>
      </c>
      <c r="B56" s="57"/>
      <c r="C56" s="57"/>
      <c r="D56" s="57"/>
      <c r="E56" s="57"/>
      <c r="F56" s="57"/>
      <c r="G56" s="57"/>
      <c r="H56" s="57"/>
      <c r="I56" s="57"/>
      <c r="J56" s="57"/>
      <c r="K56" s="299" t="str">
        <f>Cover!$K$59</f>
        <v>(  )</v>
      </c>
      <c r="L56" s="45">
        <f ca="1">NOW()</f>
        <v>40499.532164930555</v>
      </c>
    </row>
    <row r="58" ht="12.75">
      <c r="G58" s="55"/>
    </row>
  </sheetData>
  <sheetProtection password="E1BE" sheet="1" objects="1" scenarios="1"/>
  <printOptions/>
  <pageMargins left="0.5" right="0.5" top="0.5" bottom="0.5" header="0" footer="0.5"/>
  <pageSetup fitToHeight="1" fitToWidth="1" horizontalDpi="300" verticalDpi="300" orientation="portrait" scale="99" r:id="rId2"/>
  <headerFooter alignWithMargins="0">
    <oddFooter>&amp;C- 3 -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8:L63"/>
  <sheetViews>
    <sheetView showGridLines="0" showZeros="0" zoomScalePageLayoutView="0" workbookViewId="0" topLeftCell="A1">
      <pane xSplit="2" ySplit="13" topLeftCell="C14" activePane="bottomRight" state="frozen"/>
      <selection pane="topLeft" activeCell="A1" sqref="A1"/>
      <selection pane="topRight" activeCell="E1" sqref="E1"/>
      <selection pane="bottomLeft" activeCell="A8" sqref="A8"/>
      <selection pane="bottomRight" activeCell="C14" sqref="C14"/>
    </sheetView>
  </sheetViews>
  <sheetFormatPr defaultColWidth="9.140625" defaultRowHeight="12.75"/>
  <cols>
    <col min="1" max="1" width="10.7109375" style="0" customWidth="1"/>
    <col min="2" max="2" width="2.7109375" style="0" customWidth="1"/>
    <col min="3" max="3" width="0.85546875" style="57" customWidth="1"/>
    <col min="4" max="6" width="10.57421875" style="0" customWidth="1"/>
    <col min="7" max="9" width="7.28125" style="0" customWidth="1"/>
    <col min="10" max="11" width="10.7109375" style="0" customWidth="1"/>
    <col min="12" max="12" width="11.00390625" style="0" customWidth="1"/>
  </cols>
  <sheetData>
    <row r="1" ht="12.75"/>
    <row r="2" ht="12.75"/>
    <row r="3" ht="12.75"/>
    <row r="4" ht="12.75"/>
    <row r="5" ht="12.75"/>
    <row r="6" ht="12.75"/>
    <row r="7" ht="12.75"/>
    <row r="8" spans="1:7" ht="15.75">
      <c r="A8" s="179" t="s">
        <v>274</v>
      </c>
      <c r="G8" s="352" t="str">
        <f>Cover!$A$17</f>
        <v>USE ARROW TO THE RIGHT TO SELECT</v>
      </c>
    </row>
    <row r="9" spans="1:12" ht="15.75">
      <c r="A9" s="179" t="s">
        <v>275</v>
      </c>
      <c r="L9" s="76" t="s">
        <v>276</v>
      </c>
    </row>
    <row r="10" ht="6" customHeight="1" thickBot="1"/>
    <row r="11" spans="1:12" ht="13.5" customHeight="1" thickBot="1">
      <c r="A11" s="82"/>
      <c r="B11" s="83"/>
      <c r="C11" s="176" t="s">
        <v>277</v>
      </c>
      <c r="D11" s="177"/>
      <c r="E11" s="177"/>
      <c r="F11" s="178"/>
      <c r="G11" s="175" t="s">
        <v>278</v>
      </c>
      <c r="H11" s="84"/>
      <c r="I11" s="85"/>
      <c r="J11" s="86" t="s">
        <v>279</v>
      </c>
      <c r="K11" s="87" t="s">
        <v>280</v>
      </c>
      <c r="L11" s="86" t="s">
        <v>281</v>
      </c>
    </row>
    <row r="12" spans="1:12" ht="13.5" customHeight="1">
      <c r="A12" s="88" t="s">
        <v>282</v>
      </c>
      <c r="B12" s="89"/>
      <c r="C12" s="165" t="s">
        <v>283</v>
      </c>
      <c r="D12" s="90"/>
      <c r="E12" s="90"/>
      <c r="F12" s="91"/>
      <c r="G12" s="87" t="s">
        <v>284</v>
      </c>
      <c r="H12" s="86" t="s">
        <v>285</v>
      </c>
      <c r="I12" s="92" t="s">
        <v>286</v>
      </c>
      <c r="J12" s="93" t="s">
        <v>287</v>
      </c>
      <c r="K12" s="94" t="s">
        <v>288</v>
      </c>
      <c r="L12" s="95" t="s">
        <v>287</v>
      </c>
    </row>
    <row r="13" spans="1:12" ht="13.5" customHeight="1" thickBot="1">
      <c r="A13" s="96"/>
      <c r="B13" s="97"/>
      <c r="C13" s="166" t="s">
        <v>289</v>
      </c>
      <c r="D13" s="98"/>
      <c r="E13" s="98"/>
      <c r="F13" s="99"/>
      <c r="G13" s="78" t="s">
        <v>290</v>
      </c>
      <c r="H13" s="79" t="s">
        <v>291</v>
      </c>
      <c r="I13" s="100" t="s">
        <v>292</v>
      </c>
      <c r="J13" s="79" t="s">
        <v>293</v>
      </c>
      <c r="K13" s="78" t="s">
        <v>294</v>
      </c>
      <c r="L13" s="79" t="s">
        <v>295</v>
      </c>
    </row>
    <row r="14" spans="1:12" ht="13.5" customHeight="1">
      <c r="A14" s="101" t="s">
        <v>296</v>
      </c>
      <c r="B14" s="5"/>
      <c r="C14" s="167"/>
      <c r="D14" s="171"/>
      <c r="E14" s="102"/>
      <c r="F14" s="103"/>
      <c r="G14" s="104"/>
      <c r="H14" s="105"/>
      <c r="I14" s="106">
        <f aca="true" t="shared" si="0" ref="I14:I19">G14+H14</f>
        <v>0</v>
      </c>
      <c r="J14" s="107"/>
      <c r="K14" s="108"/>
      <c r="L14" s="109">
        <f aca="true" t="shared" si="1" ref="L14:L19">J14-K14</f>
        <v>0</v>
      </c>
    </row>
    <row r="15" spans="1:12" ht="13.5" customHeight="1">
      <c r="A15" s="349"/>
      <c r="B15" s="52" t="s">
        <v>297</v>
      </c>
      <c r="C15" s="168"/>
      <c r="D15" s="172"/>
      <c r="E15" s="110"/>
      <c r="F15" s="111"/>
      <c r="G15" s="112"/>
      <c r="H15" s="113"/>
      <c r="I15" s="106">
        <f t="shared" si="0"/>
        <v>0</v>
      </c>
      <c r="J15" s="114"/>
      <c r="K15" s="115"/>
      <c r="L15" s="109">
        <f t="shared" si="1"/>
        <v>0</v>
      </c>
    </row>
    <row r="16" spans="1:12" ht="13.5" customHeight="1">
      <c r="A16" s="164" t="s">
        <v>298</v>
      </c>
      <c r="B16" s="5"/>
      <c r="C16" s="168"/>
      <c r="D16" s="172"/>
      <c r="E16" s="110"/>
      <c r="F16" s="111"/>
      <c r="G16" s="112"/>
      <c r="H16" s="113"/>
      <c r="I16" s="106">
        <f t="shared" si="0"/>
        <v>0</v>
      </c>
      <c r="J16" s="114"/>
      <c r="K16" s="115"/>
      <c r="L16" s="109">
        <f t="shared" si="1"/>
        <v>0</v>
      </c>
    </row>
    <row r="17" spans="1:12" ht="13.5" customHeight="1">
      <c r="A17" s="301"/>
      <c r="B17" s="5"/>
      <c r="C17" s="168"/>
      <c r="D17" s="172"/>
      <c r="E17" s="110"/>
      <c r="F17" s="111"/>
      <c r="G17" s="112"/>
      <c r="H17" s="113"/>
      <c r="I17" s="106">
        <f t="shared" si="0"/>
        <v>0</v>
      </c>
      <c r="J17" s="114"/>
      <c r="K17" s="115"/>
      <c r="L17" s="109">
        <f t="shared" si="1"/>
        <v>0</v>
      </c>
    </row>
    <row r="18" spans="1:12" ht="13.5" customHeight="1">
      <c r="A18" s="116" t="s">
        <v>46</v>
      </c>
      <c r="B18" s="117"/>
      <c r="C18" s="168"/>
      <c r="D18" s="172"/>
      <c r="E18" s="110"/>
      <c r="F18" s="111"/>
      <c r="G18" s="112"/>
      <c r="H18" s="113"/>
      <c r="I18" s="106">
        <f t="shared" si="0"/>
        <v>0</v>
      </c>
      <c r="J18" s="114"/>
      <c r="K18" s="115"/>
      <c r="L18" s="109">
        <f t="shared" si="1"/>
        <v>0</v>
      </c>
    </row>
    <row r="19" spans="1:12" ht="13.5" customHeight="1" thickBot="1">
      <c r="A19" s="348"/>
      <c r="B19" s="118"/>
      <c r="C19" s="169"/>
      <c r="D19" s="173"/>
      <c r="E19" s="119"/>
      <c r="F19" s="120"/>
      <c r="G19" s="121"/>
      <c r="H19" s="122"/>
      <c r="I19" s="106">
        <f t="shared" si="0"/>
        <v>0</v>
      </c>
      <c r="J19" s="123"/>
      <c r="K19" s="124"/>
      <c r="L19" s="109">
        <f t="shared" si="1"/>
        <v>0</v>
      </c>
    </row>
    <row r="20" spans="1:12" ht="15" customHeight="1" thickBot="1">
      <c r="A20" s="151" t="s">
        <v>299</v>
      </c>
      <c r="B20" s="152"/>
      <c r="C20" s="170"/>
      <c r="D20" s="174"/>
      <c r="E20" s="154"/>
      <c r="F20" s="154"/>
      <c r="G20" s="125">
        <f aca="true" t="shared" si="2" ref="G20:L20">SUM(G14:G19)</f>
        <v>0</v>
      </c>
      <c r="H20" s="126">
        <f t="shared" si="2"/>
        <v>0</v>
      </c>
      <c r="I20" s="127">
        <f t="shared" si="2"/>
        <v>0</v>
      </c>
      <c r="J20" s="128">
        <f t="shared" si="2"/>
        <v>0</v>
      </c>
      <c r="K20" s="129">
        <f t="shared" si="2"/>
        <v>0</v>
      </c>
      <c r="L20" s="130">
        <f t="shared" si="2"/>
        <v>0</v>
      </c>
    </row>
    <row r="21" spans="1:12" ht="13.5" customHeight="1">
      <c r="A21" s="101"/>
      <c r="B21" s="5"/>
      <c r="C21" s="167"/>
      <c r="D21" s="171"/>
      <c r="E21" s="102"/>
      <c r="F21" s="103"/>
      <c r="G21" s="104"/>
      <c r="H21" s="105"/>
      <c r="I21" s="106">
        <f aca="true" t="shared" si="3" ref="I21:I26">G21+H21</f>
        <v>0</v>
      </c>
      <c r="J21" s="107"/>
      <c r="K21" s="108"/>
      <c r="L21" s="109">
        <f aca="true" t="shared" si="4" ref="L21:L26">J21-K21</f>
        <v>0</v>
      </c>
    </row>
    <row r="22" spans="1:12" ht="13.5" customHeight="1">
      <c r="A22" s="160" t="s">
        <v>300</v>
      </c>
      <c r="B22" s="131"/>
      <c r="C22" s="168"/>
      <c r="D22" s="172"/>
      <c r="E22" s="110"/>
      <c r="F22" s="111"/>
      <c r="G22" s="112"/>
      <c r="H22" s="113"/>
      <c r="I22" s="106">
        <f t="shared" si="3"/>
        <v>0</v>
      </c>
      <c r="J22" s="114"/>
      <c r="K22" s="115"/>
      <c r="L22" s="109">
        <f t="shared" si="4"/>
        <v>0</v>
      </c>
    </row>
    <row r="23" spans="1:12" ht="13.5" customHeight="1">
      <c r="A23" s="163" t="s">
        <v>298</v>
      </c>
      <c r="B23" s="5"/>
      <c r="C23" s="168"/>
      <c r="D23" s="172"/>
      <c r="E23" s="110"/>
      <c r="F23" s="111"/>
      <c r="G23" s="112"/>
      <c r="H23" s="113"/>
      <c r="I23" s="106">
        <f t="shared" si="3"/>
        <v>0</v>
      </c>
      <c r="J23" s="114"/>
      <c r="K23" s="115"/>
      <c r="L23" s="109">
        <f t="shared" si="4"/>
        <v>0</v>
      </c>
    </row>
    <row r="24" spans="1:12" ht="13.5" customHeight="1">
      <c r="A24" s="81">
        <f>A17+1</f>
        <v>1</v>
      </c>
      <c r="B24" s="5"/>
      <c r="C24" s="168"/>
      <c r="D24" s="172"/>
      <c r="E24" s="110"/>
      <c r="F24" s="111"/>
      <c r="G24" s="112"/>
      <c r="H24" s="113"/>
      <c r="I24" s="106">
        <f t="shared" si="3"/>
        <v>0</v>
      </c>
      <c r="J24" s="114"/>
      <c r="K24" s="115"/>
      <c r="L24" s="109">
        <f t="shared" si="4"/>
        <v>0</v>
      </c>
    </row>
    <row r="25" spans="1:12" ht="13.5" customHeight="1">
      <c r="A25" s="116" t="s">
        <v>46</v>
      </c>
      <c r="B25" s="117"/>
      <c r="C25" s="168"/>
      <c r="D25" s="172"/>
      <c r="E25" s="110"/>
      <c r="F25" s="111"/>
      <c r="G25" s="112"/>
      <c r="H25" s="113"/>
      <c r="I25" s="106">
        <f t="shared" si="3"/>
        <v>0</v>
      </c>
      <c r="J25" s="114"/>
      <c r="K25" s="115"/>
      <c r="L25" s="109">
        <f t="shared" si="4"/>
        <v>0</v>
      </c>
    </row>
    <row r="26" spans="1:12" ht="13.5" customHeight="1" thickBot="1">
      <c r="A26" s="96"/>
      <c r="B26" s="118"/>
      <c r="C26" s="169"/>
      <c r="D26" s="173"/>
      <c r="E26" s="119"/>
      <c r="F26" s="120"/>
      <c r="G26" s="121"/>
      <c r="H26" s="122"/>
      <c r="I26" s="106">
        <f t="shared" si="3"/>
        <v>0</v>
      </c>
      <c r="J26" s="123"/>
      <c r="K26" s="124"/>
      <c r="L26" s="109">
        <f t="shared" si="4"/>
        <v>0</v>
      </c>
    </row>
    <row r="27" spans="1:12" ht="15" customHeight="1" thickBot="1">
      <c r="A27" s="151" t="s">
        <v>301</v>
      </c>
      <c r="B27" s="152"/>
      <c r="C27" s="170"/>
      <c r="D27" s="174"/>
      <c r="E27" s="154"/>
      <c r="F27" s="154"/>
      <c r="G27" s="125">
        <f aca="true" t="shared" si="5" ref="G27:L27">SUM(G21:G26)</f>
        <v>0</v>
      </c>
      <c r="H27" s="126">
        <f t="shared" si="5"/>
        <v>0</v>
      </c>
      <c r="I27" s="127">
        <f t="shared" si="5"/>
        <v>0</v>
      </c>
      <c r="J27" s="128">
        <f t="shared" si="5"/>
        <v>0</v>
      </c>
      <c r="K27" s="129">
        <f t="shared" si="5"/>
        <v>0</v>
      </c>
      <c r="L27" s="130">
        <f t="shared" si="5"/>
        <v>0</v>
      </c>
    </row>
    <row r="28" spans="1:12" ht="13.5" customHeight="1">
      <c r="A28" s="132"/>
      <c r="B28" s="134"/>
      <c r="C28" s="167"/>
      <c r="D28" s="171"/>
      <c r="E28" s="102"/>
      <c r="F28" s="103"/>
      <c r="G28" s="104"/>
      <c r="H28" s="105"/>
      <c r="I28" s="106">
        <f aca="true" t="shared" si="6" ref="I28:I33">G28+H28</f>
        <v>0</v>
      </c>
      <c r="J28" s="107"/>
      <c r="K28" s="108"/>
      <c r="L28" s="109">
        <f aca="true" t="shared" si="7" ref="L28:L33">J28-K28</f>
        <v>0</v>
      </c>
    </row>
    <row r="29" spans="1:12" ht="13.5" customHeight="1">
      <c r="A29" s="160" t="s">
        <v>300</v>
      </c>
      <c r="B29" s="131"/>
      <c r="C29" s="168"/>
      <c r="D29" s="172"/>
      <c r="E29" s="110"/>
      <c r="F29" s="111"/>
      <c r="G29" s="112"/>
      <c r="H29" s="113"/>
      <c r="I29" s="106">
        <f t="shared" si="6"/>
        <v>0</v>
      </c>
      <c r="J29" s="114"/>
      <c r="K29" s="115"/>
      <c r="L29" s="109">
        <f t="shared" si="7"/>
        <v>0</v>
      </c>
    </row>
    <row r="30" spans="1:12" ht="13.5" customHeight="1">
      <c r="A30" s="161" t="s">
        <v>298</v>
      </c>
      <c r="B30" s="5"/>
      <c r="C30" s="168"/>
      <c r="D30" s="172"/>
      <c r="E30" s="110"/>
      <c r="F30" s="111"/>
      <c r="G30" s="112"/>
      <c r="H30" s="113"/>
      <c r="I30" s="106">
        <f t="shared" si="6"/>
        <v>0</v>
      </c>
      <c r="J30" s="114"/>
      <c r="K30" s="115"/>
      <c r="L30" s="109">
        <f t="shared" si="7"/>
        <v>0</v>
      </c>
    </row>
    <row r="31" spans="1:12" ht="13.5" customHeight="1">
      <c r="A31" s="81">
        <f>A24+1</f>
        <v>2</v>
      </c>
      <c r="B31" s="5"/>
      <c r="C31" s="168"/>
      <c r="D31" s="172"/>
      <c r="E31" s="110"/>
      <c r="F31" s="111"/>
      <c r="G31" s="112"/>
      <c r="H31" s="113"/>
      <c r="I31" s="106">
        <f t="shared" si="6"/>
        <v>0</v>
      </c>
      <c r="J31" s="114"/>
      <c r="K31" s="115"/>
      <c r="L31" s="109">
        <f t="shared" si="7"/>
        <v>0</v>
      </c>
    </row>
    <row r="32" spans="1:12" ht="13.5" customHeight="1">
      <c r="A32" s="135" t="s">
        <v>46</v>
      </c>
      <c r="B32" s="136"/>
      <c r="C32" s="168"/>
      <c r="D32" s="172"/>
      <c r="E32" s="110"/>
      <c r="F32" s="111"/>
      <c r="G32" s="112"/>
      <c r="H32" s="113"/>
      <c r="I32" s="106">
        <f t="shared" si="6"/>
        <v>0</v>
      </c>
      <c r="J32" s="114"/>
      <c r="K32" s="115"/>
      <c r="L32" s="109">
        <f t="shared" si="7"/>
        <v>0</v>
      </c>
    </row>
    <row r="33" spans="1:12" ht="13.5" customHeight="1" thickBot="1">
      <c r="A33" s="137"/>
      <c r="B33" s="133"/>
      <c r="C33" s="169"/>
      <c r="D33" s="173"/>
      <c r="E33" s="119"/>
      <c r="F33" s="120"/>
      <c r="G33" s="121"/>
      <c r="H33" s="122"/>
      <c r="I33" s="106">
        <f t="shared" si="6"/>
        <v>0</v>
      </c>
      <c r="J33" s="123"/>
      <c r="K33" s="124"/>
      <c r="L33" s="109">
        <f t="shared" si="7"/>
        <v>0</v>
      </c>
    </row>
    <row r="34" spans="1:12" ht="15" customHeight="1" thickBot="1">
      <c r="A34" s="151" t="s">
        <v>302</v>
      </c>
      <c r="B34" s="152"/>
      <c r="C34" s="170"/>
      <c r="D34" s="174"/>
      <c r="E34" s="154"/>
      <c r="F34" s="154"/>
      <c r="G34" s="125">
        <f aca="true" t="shared" si="8" ref="G34:L34">SUM(G28:G33)</f>
        <v>0</v>
      </c>
      <c r="H34" s="126">
        <f t="shared" si="8"/>
        <v>0</v>
      </c>
      <c r="I34" s="127">
        <f t="shared" si="8"/>
        <v>0</v>
      </c>
      <c r="J34" s="128">
        <f t="shared" si="8"/>
        <v>0</v>
      </c>
      <c r="K34" s="129">
        <f t="shared" si="8"/>
        <v>0</v>
      </c>
      <c r="L34" s="130">
        <f t="shared" si="8"/>
        <v>0</v>
      </c>
    </row>
    <row r="35" spans="1:12" ht="13.5" customHeight="1">
      <c r="A35" s="132"/>
      <c r="B35" s="134"/>
      <c r="C35" s="167"/>
      <c r="D35" s="171"/>
      <c r="E35" s="102"/>
      <c r="F35" s="103"/>
      <c r="G35" s="104"/>
      <c r="H35" s="105"/>
      <c r="I35" s="106">
        <f aca="true" t="shared" si="9" ref="I35:I40">G35+H35</f>
        <v>0</v>
      </c>
      <c r="J35" s="107"/>
      <c r="K35" s="108"/>
      <c r="L35" s="109">
        <f aca="true" t="shared" si="10" ref="L35:L40">J35-K35</f>
        <v>0</v>
      </c>
    </row>
    <row r="36" spans="1:12" ht="13.5" customHeight="1">
      <c r="A36" s="160" t="s">
        <v>300</v>
      </c>
      <c r="B36" s="162"/>
      <c r="C36" s="168"/>
      <c r="D36" s="172"/>
      <c r="E36" s="110"/>
      <c r="F36" s="111"/>
      <c r="G36" s="112"/>
      <c r="H36" s="113"/>
      <c r="I36" s="106">
        <f t="shared" si="9"/>
        <v>0</v>
      </c>
      <c r="J36" s="114"/>
      <c r="K36" s="115"/>
      <c r="L36" s="109">
        <f t="shared" si="10"/>
        <v>0</v>
      </c>
    </row>
    <row r="37" spans="1:12" ht="13.5" customHeight="1">
      <c r="A37" s="161" t="s">
        <v>298</v>
      </c>
      <c r="B37" s="4"/>
      <c r="C37" s="168"/>
      <c r="D37" s="172"/>
      <c r="E37" s="110"/>
      <c r="F37" s="111"/>
      <c r="G37" s="112"/>
      <c r="H37" s="113"/>
      <c r="I37" s="106">
        <f t="shared" si="9"/>
        <v>0</v>
      </c>
      <c r="J37" s="114"/>
      <c r="K37" s="115"/>
      <c r="L37" s="109">
        <f t="shared" si="10"/>
        <v>0</v>
      </c>
    </row>
    <row r="38" spans="1:12" ht="13.5" customHeight="1">
      <c r="A38" s="81">
        <f>A31+1</f>
        <v>3</v>
      </c>
      <c r="B38" s="5"/>
      <c r="C38" s="168"/>
      <c r="D38" s="172"/>
      <c r="E38" s="110"/>
      <c r="F38" s="111"/>
      <c r="G38" s="112"/>
      <c r="H38" s="113"/>
      <c r="I38" s="106">
        <f t="shared" si="9"/>
        <v>0</v>
      </c>
      <c r="J38" s="114"/>
      <c r="K38" s="115"/>
      <c r="L38" s="109">
        <f t="shared" si="10"/>
        <v>0</v>
      </c>
    </row>
    <row r="39" spans="1:12" ht="13.5" customHeight="1">
      <c r="A39" s="138" t="s">
        <v>46</v>
      </c>
      <c r="B39" s="136"/>
      <c r="C39" s="168"/>
      <c r="D39" s="172"/>
      <c r="E39" s="110"/>
      <c r="F39" s="111"/>
      <c r="G39" s="112"/>
      <c r="H39" s="113"/>
      <c r="I39" s="106">
        <f t="shared" si="9"/>
        <v>0</v>
      </c>
      <c r="J39" s="114"/>
      <c r="K39" s="115"/>
      <c r="L39" s="109">
        <f t="shared" si="10"/>
        <v>0</v>
      </c>
    </row>
    <row r="40" spans="1:12" ht="13.5" customHeight="1" thickBot="1">
      <c r="A40" s="137"/>
      <c r="B40" s="133"/>
      <c r="C40" s="169"/>
      <c r="D40" s="173"/>
      <c r="E40" s="119"/>
      <c r="F40" s="120"/>
      <c r="G40" s="121"/>
      <c r="H40" s="122"/>
      <c r="I40" s="106">
        <f t="shared" si="9"/>
        <v>0</v>
      </c>
      <c r="J40" s="123"/>
      <c r="K40" s="124"/>
      <c r="L40" s="109">
        <f t="shared" si="10"/>
        <v>0</v>
      </c>
    </row>
    <row r="41" spans="1:12" ht="15" customHeight="1" thickBot="1">
      <c r="A41" s="151" t="s">
        <v>303</v>
      </c>
      <c r="B41" s="152"/>
      <c r="C41" s="170"/>
      <c r="D41" s="174"/>
      <c r="E41" s="154"/>
      <c r="F41" s="154"/>
      <c r="G41" s="125">
        <f aca="true" t="shared" si="11" ref="G41:L41">SUM(G35:G40)</f>
        <v>0</v>
      </c>
      <c r="H41" s="126">
        <f t="shared" si="11"/>
        <v>0</v>
      </c>
      <c r="I41" s="127">
        <f t="shared" si="11"/>
        <v>0</v>
      </c>
      <c r="J41" s="128">
        <f t="shared" si="11"/>
        <v>0</v>
      </c>
      <c r="K41" s="129">
        <f t="shared" si="11"/>
        <v>0</v>
      </c>
      <c r="L41" s="130">
        <f t="shared" si="11"/>
        <v>0</v>
      </c>
    </row>
    <row r="42" spans="1:12" ht="13.5" customHeight="1">
      <c r="A42" s="132"/>
      <c r="B42" s="134"/>
      <c r="C42" s="167"/>
      <c r="D42" s="171"/>
      <c r="E42" s="102"/>
      <c r="F42" s="103"/>
      <c r="G42" s="104"/>
      <c r="H42" s="105"/>
      <c r="I42" s="106">
        <f aca="true" t="shared" si="12" ref="I42:I47">G42+H42</f>
        <v>0</v>
      </c>
      <c r="J42" s="107"/>
      <c r="K42" s="108"/>
      <c r="L42" s="109">
        <f aca="true" t="shared" si="13" ref="L42:L47">J42-K42</f>
        <v>0</v>
      </c>
    </row>
    <row r="43" spans="1:12" ht="13.5" customHeight="1">
      <c r="A43" s="160" t="s">
        <v>300</v>
      </c>
      <c r="B43" s="162"/>
      <c r="C43" s="168"/>
      <c r="D43" s="172"/>
      <c r="E43" s="110"/>
      <c r="F43" s="111"/>
      <c r="G43" s="112"/>
      <c r="H43" s="113"/>
      <c r="I43" s="106">
        <f t="shared" si="12"/>
        <v>0</v>
      </c>
      <c r="J43" s="114"/>
      <c r="K43" s="115"/>
      <c r="L43" s="109">
        <f t="shared" si="13"/>
        <v>0</v>
      </c>
    </row>
    <row r="44" spans="1:12" ht="13.5" customHeight="1">
      <c r="A44" s="161" t="s">
        <v>298</v>
      </c>
      <c r="B44" s="4"/>
      <c r="C44" s="168"/>
      <c r="D44" s="172"/>
      <c r="E44" s="110"/>
      <c r="F44" s="111"/>
      <c r="G44" s="112"/>
      <c r="H44" s="113"/>
      <c r="I44" s="106">
        <f t="shared" si="12"/>
        <v>0</v>
      </c>
      <c r="J44" s="114"/>
      <c r="K44" s="115"/>
      <c r="L44" s="109">
        <f t="shared" si="13"/>
        <v>0</v>
      </c>
    </row>
    <row r="45" spans="1:12" ht="13.5" customHeight="1">
      <c r="A45" s="81">
        <f>A38+1</f>
        <v>4</v>
      </c>
      <c r="B45" s="5"/>
      <c r="C45" s="168"/>
      <c r="D45" s="172"/>
      <c r="E45" s="110"/>
      <c r="F45" s="111"/>
      <c r="G45" s="112"/>
      <c r="H45" s="113"/>
      <c r="I45" s="106">
        <f t="shared" si="12"/>
        <v>0</v>
      </c>
      <c r="J45" s="114"/>
      <c r="K45" s="115"/>
      <c r="L45" s="109">
        <f t="shared" si="13"/>
        <v>0</v>
      </c>
    </row>
    <row r="46" spans="1:12" ht="13.5" customHeight="1">
      <c r="A46" s="135" t="s">
        <v>46</v>
      </c>
      <c r="B46" s="136"/>
      <c r="C46" s="168"/>
      <c r="D46" s="172"/>
      <c r="E46" s="110"/>
      <c r="F46" s="111"/>
      <c r="G46" s="112"/>
      <c r="H46" s="113"/>
      <c r="I46" s="106">
        <f t="shared" si="12"/>
        <v>0</v>
      </c>
      <c r="J46" s="114"/>
      <c r="K46" s="115"/>
      <c r="L46" s="109">
        <f t="shared" si="13"/>
        <v>0</v>
      </c>
    </row>
    <row r="47" spans="1:12" ht="13.5" customHeight="1" thickBot="1">
      <c r="A47" s="137"/>
      <c r="B47" s="133"/>
      <c r="C47" s="169"/>
      <c r="D47" s="173"/>
      <c r="E47" s="119"/>
      <c r="F47" s="120"/>
      <c r="G47" s="121"/>
      <c r="H47" s="122"/>
      <c r="I47" s="106">
        <f t="shared" si="12"/>
        <v>0</v>
      </c>
      <c r="J47" s="123"/>
      <c r="K47" s="124"/>
      <c r="L47" s="109">
        <f t="shared" si="13"/>
        <v>0</v>
      </c>
    </row>
    <row r="48" spans="1:12" ht="15" customHeight="1" thickBot="1">
      <c r="A48" s="151" t="s">
        <v>304</v>
      </c>
      <c r="B48" s="152"/>
      <c r="C48" s="170"/>
      <c r="D48" s="174"/>
      <c r="E48" s="154"/>
      <c r="F48" s="154"/>
      <c r="G48" s="125">
        <f aca="true" t="shared" si="14" ref="G48:L48">SUM(G42:G47)</f>
        <v>0</v>
      </c>
      <c r="H48" s="126">
        <f t="shared" si="14"/>
        <v>0</v>
      </c>
      <c r="I48" s="127">
        <f t="shared" si="14"/>
        <v>0</v>
      </c>
      <c r="J48" s="128">
        <f t="shared" si="14"/>
        <v>0</v>
      </c>
      <c r="K48" s="129">
        <f t="shared" si="14"/>
        <v>0</v>
      </c>
      <c r="L48" s="130">
        <f t="shared" si="14"/>
        <v>0</v>
      </c>
    </row>
    <row r="49" spans="1:12" ht="13.5" customHeight="1">
      <c r="A49" s="132"/>
      <c r="B49" s="134"/>
      <c r="C49" s="167"/>
      <c r="D49" s="171"/>
      <c r="E49" s="102"/>
      <c r="F49" s="103"/>
      <c r="G49" s="104"/>
      <c r="H49" s="105"/>
      <c r="I49" s="106">
        <f aca="true" t="shared" si="15" ref="I49:I54">G49+H49</f>
        <v>0</v>
      </c>
      <c r="J49" s="107"/>
      <c r="K49" s="108"/>
      <c r="L49" s="109">
        <f aca="true" t="shared" si="16" ref="L49:L54">J49-K49</f>
        <v>0</v>
      </c>
    </row>
    <row r="50" spans="1:12" ht="13.5" customHeight="1">
      <c r="A50" s="160" t="s">
        <v>300</v>
      </c>
      <c r="B50" s="131"/>
      <c r="C50" s="168"/>
      <c r="D50" s="172"/>
      <c r="E50" s="110"/>
      <c r="F50" s="111"/>
      <c r="G50" s="112"/>
      <c r="H50" s="113"/>
      <c r="I50" s="106">
        <f t="shared" si="15"/>
        <v>0</v>
      </c>
      <c r="J50" s="114"/>
      <c r="K50" s="115"/>
      <c r="L50" s="109">
        <f t="shared" si="16"/>
        <v>0</v>
      </c>
    </row>
    <row r="51" spans="1:12" ht="13.5" customHeight="1">
      <c r="A51" s="161" t="s">
        <v>298</v>
      </c>
      <c r="B51" s="5"/>
      <c r="C51" s="168"/>
      <c r="D51" s="172"/>
      <c r="E51" s="110"/>
      <c r="F51" s="111"/>
      <c r="G51" s="112"/>
      <c r="H51" s="113"/>
      <c r="I51" s="106">
        <f t="shared" si="15"/>
        <v>0</v>
      </c>
      <c r="J51" s="114"/>
      <c r="K51" s="115"/>
      <c r="L51" s="109">
        <f t="shared" si="16"/>
        <v>0</v>
      </c>
    </row>
    <row r="52" spans="1:12" ht="13.5" customHeight="1">
      <c r="A52" s="81">
        <f>A45+1</f>
        <v>5</v>
      </c>
      <c r="B52" s="5"/>
      <c r="C52" s="168"/>
      <c r="D52" s="172"/>
      <c r="E52" s="110"/>
      <c r="F52" s="111"/>
      <c r="G52" s="112"/>
      <c r="H52" s="113"/>
      <c r="I52" s="106">
        <f t="shared" si="15"/>
        <v>0</v>
      </c>
      <c r="J52" s="114"/>
      <c r="K52" s="115"/>
      <c r="L52" s="109">
        <f t="shared" si="16"/>
        <v>0</v>
      </c>
    </row>
    <row r="53" spans="1:12" ht="13.5" customHeight="1">
      <c r="A53" s="138" t="s">
        <v>46</v>
      </c>
      <c r="B53" s="136"/>
      <c r="C53" s="168"/>
      <c r="D53" s="172"/>
      <c r="E53" s="110"/>
      <c r="F53" s="111"/>
      <c r="G53" s="112"/>
      <c r="H53" s="113"/>
      <c r="I53" s="106">
        <f t="shared" si="15"/>
        <v>0</v>
      </c>
      <c r="J53" s="114"/>
      <c r="K53" s="115"/>
      <c r="L53" s="109">
        <f t="shared" si="16"/>
        <v>0</v>
      </c>
    </row>
    <row r="54" spans="1:12" ht="13.5" customHeight="1" thickBot="1">
      <c r="A54" s="137"/>
      <c r="B54" s="133"/>
      <c r="C54" s="169"/>
      <c r="D54" s="173"/>
      <c r="E54" s="119"/>
      <c r="F54" s="120"/>
      <c r="G54" s="121"/>
      <c r="H54" s="122"/>
      <c r="I54" s="106">
        <f t="shared" si="15"/>
        <v>0</v>
      </c>
      <c r="J54" s="123"/>
      <c r="K54" s="124"/>
      <c r="L54" s="109">
        <f t="shared" si="16"/>
        <v>0</v>
      </c>
    </row>
    <row r="55" spans="1:12" ht="15" customHeight="1" thickBot="1">
      <c r="A55" s="151" t="s">
        <v>305</v>
      </c>
      <c r="B55" s="152"/>
      <c r="C55" s="170"/>
      <c r="D55" s="174"/>
      <c r="E55" s="154"/>
      <c r="F55" s="154"/>
      <c r="G55" s="125">
        <f aca="true" t="shared" si="17" ref="G55:L55">SUM(G49:G54)</f>
        <v>0</v>
      </c>
      <c r="H55" s="126">
        <f t="shared" si="17"/>
        <v>0</v>
      </c>
      <c r="I55" s="127">
        <f t="shared" si="17"/>
        <v>0</v>
      </c>
      <c r="J55" s="128">
        <f t="shared" si="17"/>
        <v>0</v>
      </c>
      <c r="K55" s="129">
        <f t="shared" si="17"/>
        <v>0</v>
      </c>
      <c r="L55" s="130">
        <f t="shared" si="17"/>
        <v>0</v>
      </c>
    </row>
    <row r="56" spans="1:12" ht="7.5" customHeight="1" thickBot="1">
      <c r="A56" s="139"/>
      <c r="B56" s="140"/>
      <c r="C56" s="133"/>
      <c r="D56" s="141"/>
      <c r="E56" s="142"/>
      <c r="F56" s="142"/>
      <c r="G56" s="143"/>
      <c r="H56" s="144"/>
      <c r="I56" s="143"/>
      <c r="J56" s="145"/>
      <c r="K56" s="146"/>
      <c r="L56" s="145"/>
    </row>
    <row r="57" spans="1:12" ht="18" customHeight="1" thickBot="1">
      <c r="A57" s="155" t="s">
        <v>306</v>
      </c>
      <c r="B57" s="156"/>
      <c r="C57" s="157"/>
      <c r="D57" s="153"/>
      <c r="E57" s="158"/>
      <c r="F57" s="159" t="s">
        <v>307</v>
      </c>
      <c r="G57" s="149">
        <f aca="true" t="shared" si="18" ref="G57:L57">(G20+G27+G34+G41+G48+G55)</f>
        <v>0</v>
      </c>
      <c r="H57" s="149">
        <f t="shared" si="18"/>
        <v>0</v>
      </c>
      <c r="I57" s="149">
        <f t="shared" si="18"/>
        <v>0</v>
      </c>
      <c r="J57" s="148">
        <f t="shared" si="18"/>
        <v>0</v>
      </c>
      <c r="K57" s="148">
        <f t="shared" si="18"/>
        <v>0</v>
      </c>
      <c r="L57" s="148">
        <f t="shared" si="18"/>
        <v>0</v>
      </c>
    </row>
    <row r="58" spans="1:12" ht="4.5" customHeight="1">
      <c r="A58" s="77"/>
      <c r="B58" s="150"/>
      <c r="C58" s="150"/>
      <c r="D58" s="134"/>
      <c r="E58" s="134"/>
      <c r="F58" s="134"/>
      <c r="G58" s="134"/>
      <c r="H58" s="147"/>
      <c r="I58" s="134"/>
      <c r="J58" s="134"/>
      <c r="K58" s="134"/>
      <c r="L58" s="134"/>
    </row>
    <row r="59" spans="1:8" ht="12.75" customHeight="1">
      <c r="A59" s="5" t="s">
        <v>308</v>
      </c>
      <c r="B59" s="5"/>
      <c r="C59" s="134"/>
      <c r="D59" s="5"/>
      <c r="F59" s="5" t="s">
        <v>309</v>
      </c>
      <c r="G59" s="5"/>
      <c r="H59" s="5"/>
    </row>
    <row r="60" spans="1:12" ht="13.5" customHeight="1">
      <c r="A60" s="383" t="s">
        <v>85</v>
      </c>
      <c r="L60" s="384" t="s">
        <v>26</v>
      </c>
    </row>
    <row r="61" spans="1:12" ht="12.75">
      <c r="A61" t="str">
        <f>Cover!$A$59</f>
        <v>      Our House Enterprises</v>
      </c>
      <c r="K61" s="299" t="str">
        <f>Cover!$K$59</f>
        <v>(  )</v>
      </c>
      <c r="L61" s="45">
        <f ca="1">NOW()</f>
        <v>40499.532164930555</v>
      </c>
    </row>
    <row r="62" ht="12.75"/>
    <row r="63" ht="12.75">
      <c r="L63" s="347"/>
    </row>
  </sheetData>
  <sheetProtection password="E1BE" sheet="1" objects="1" scenarios="1"/>
  <dataValidations count="2">
    <dataValidation type="whole" allowBlank="1" showInputMessage="1" showErrorMessage="1" error="Whole Numbers Only!&#10;NO DECIMALS!" sqref="G14:H19 G21:H26 G28:H33 G35:H40 G42:H47 G49:H54">
      <formula1>0</formula1>
      <formula2>4000</formula2>
    </dataValidation>
    <dataValidation type="whole" allowBlank="1" showInputMessage="1" showErrorMessage="1" error="Whole Numbers Only!&#10;NO DECIMALS!" sqref="J14:K19 J21:K26 J28:K33 J35:K40 J42:K47 J49:K54">
      <formula1>0</formula1>
      <formula2>999999999</formula2>
    </dataValidation>
  </dataValidations>
  <printOptions/>
  <pageMargins left="0.5" right="0.5" top="0.5" bottom="0.5" header="0" footer="0.5"/>
  <pageSetup fitToHeight="1" fitToWidth="1" horizontalDpi="360" verticalDpi="360" orientation="portrait" scale="97" r:id="rId4"/>
  <headerFooter alignWithMargins="0">
    <oddFooter>&amp;C- 4 -</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5:J48"/>
  <sheetViews>
    <sheetView showGridLines="0" showZeros="0" zoomScalePageLayoutView="0" workbookViewId="0" topLeftCell="A1">
      <selection activeCell="A1" sqref="A1"/>
    </sheetView>
  </sheetViews>
  <sheetFormatPr defaultColWidth="9.140625" defaultRowHeight="12.75"/>
  <cols>
    <col min="1" max="1" width="2.7109375" style="0" customWidth="1"/>
    <col min="4" max="4" width="18.140625" style="0" customWidth="1"/>
    <col min="7" max="7" width="5.140625" style="0" customWidth="1"/>
    <col min="8" max="8" width="3.140625" style="0" customWidth="1"/>
    <col min="9" max="9" width="15.7109375" style="0" customWidth="1"/>
    <col min="10" max="10" width="17.140625" style="0" customWidth="1"/>
  </cols>
  <sheetData>
    <row r="5" spans="1:10" ht="18">
      <c r="A5" s="208" t="s">
        <v>310</v>
      </c>
      <c r="J5" s="299" t="str">
        <f>Cover!$A$17</f>
        <v>USE ARROW TO THE RIGHT TO SELECT</v>
      </c>
    </row>
    <row r="6" ht="12.75">
      <c r="J6" s="220" t="s">
        <v>311</v>
      </c>
    </row>
    <row r="7" ht="13.5" thickBot="1">
      <c r="J7" s="220"/>
    </row>
    <row r="8" spans="1:10" ht="12.75" customHeight="1">
      <c r="A8" s="234"/>
      <c r="B8" s="230"/>
      <c r="C8" s="230"/>
      <c r="D8" s="230"/>
      <c r="E8" s="230"/>
      <c r="F8" s="230"/>
      <c r="G8" s="230"/>
      <c r="H8" s="230"/>
      <c r="I8" s="413" t="s">
        <v>312</v>
      </c>
      <c r="J8" s="411" t="s">
        <v>313</v>
      </c>
    </row>
    <row r="9" spans="1:10" ht="12.75" customHeight="1">
      <c r="A9" s="408" t="s">
        <v>314</v>
      </c>
      <c r="B9" s="409"/>
      <c r="C9" s="409"/>
      <c r="D9" s="409"/>
      <c r="E9" s="409"/>
      <c r="F9" s="409"/>
      <c r="G9" s="235"/>
      <c r="H9" s="410"/>
      <c r="I9" s="414" t="s">
        <v>315</v>
      </c>
      <c r="J9" s="412" t="s">
        <v>316</v>
      </c>
    </row>
    <row r="10" spans="1:10" ht="15.75" customHeight="1">
      <c r="A10" s="231"/>
      <c r="B10" s="232"/>
      <c r="C10" s="232"/>
      <c r="D10" s="232"/>
      <c r="E10" s="232"/>
      <c r="F10" s="232"/>
      <c r="G10" s="233"/>
      <c r="H10" s="233"/>
      <c r="I10" s="415" t="s">
        <v>317</v>
      </c>
      <c r="J10" s="416" t="s">
        <v>318</v>
      </c>
    </row>
    <row r="11" spans="1:10" ht="7.5" customHeight="1">
      <c r="A11" s="197"/>
      <c r="B11" s="186"/>
      <c r="C11" s="186"/>
      <c r="D11" s="186"/>
      <c r="E11" s="186"/>
      <c r="F11" s="186"/>
      <c r="G11" s="186"/>
      <c r="H11" s="186"/>
      <c r="I11" s="222"/>
      <c r="J11" s="221"/>
    </row>
    <row r="12" spans="1:10" ht="24" customHeight="1">
      <c r="A12" s="197" t="s">
        <v>319</v>
      </c>
      <c r="B12" s="186"/>
      <c r="C12" s="186"/>
      <c r="D12" s="186"/>
      <c r="E12" s="186"/>
      <c r="F12" s="186"/>
      <c r="G12" s="186"/>
      <c r="H12" s="186"/>
      <c r="I12" s="222"/>
      <c r="J12" s="221"/>
    </row>
    <row r="13" spans="1:10" ht="24" customHeight="1">
      <c r="A13" s="223"/>
      <c r="B13" s="193" t="s">
        <v>320</v>
      </c>
      <c r="C13" s="193"/>
      <c r="D13" s="193"/>
      <c r="E13" s="193"/>
      <c r="F13" s="193"/>
      <c r="G13" s="193"/>
      <c r="H13" s="193"/>
      <c r="I13" s="236"/>
      <c r="J13" s="237"/>
    </row>
    <row r="14" spans="1:10" ht="24" customHeight="1">
      <c r="A14" s="224"/>
      <c r="B14" s="210" t="s">
        <v>321</v>
      </c>
      <c r="C14" s="210"/>
      <c r="D14" s="210"/>
      <c r="E14" s="210"/>
      <c r="F14" s="210"/>
      <c r="G14" s="210"/>
      <c r="H14" s="210"/>
      <c r="I14" s="238"/>
      <c r="J14" s="239"/>
    </row>
    <row r="15" spans="1:10" ht="24" customHeight="1">
      <c r="A15" s="224"/>
      <c r="B15" s="210" t="s">
        <v>322</v>
      </c>
      <c r="C15" s="210"/>
      <c r="D15" s="210"/>
      <c r="E15" s="210"/>
      <c r="F15" s="210"/>
      <c r="G15" s="210"/>
      <c r="H15" s="210"/>
      <c r="I15" s="238"/>
      <c r="J15" s="239"/>
    </row>
    <row r="16" spans="1:10" ht="24" customHeight="1">
      <c r="A16" s="223"/>
      <c r="B16" s="193" t="s">
        <v>323</v>
      </c>
      <c r="C16" s="193"/>
      <c r="D16" s="193"/>
      <c r="E16" s="193"/>
      <c r="F16" s="193"/>
      <c r="G16" s="193"/>
      <c r="H16" s="193"/>
      <c r="I16" s="236"/>
      <c r="J16" s="237"/>
    </row>
    <row r="17" spans="1:10" ht="24" customHeight="1">
      <c r="A17" s="224" t="s">
        <v>324</v>
      </c>
      <c r="B17" s="210"/>
      <c r="C17" s="210"/>
      <c r="D17" s="210"/>
      <c r="E17" s="210"/>
      <c r="F17" s="210"/>
      <c r="G17" s="210"/>
      <c r="H17" s="210"/>
      <c r="I17" s="242">
        <f>SUM(I13:I16)</f>
        <v>0</v>
      </c>
      <c r="J17" s="243">
        <f>SUM(J13:J16)</f>
        <v>0</v>
      </c>
    </row>
    <row r="18" spans="1:10" ht="24" customHeight="1" thickBot="1">
      <c r="A18" s="226" t="s">
        <v>325</v>
      </c>
      <c r="B18" s="227"/>
      <c r="C18" s="227"/>
      <c r="D18" s="227"/>
      <c r="E18" s="227"/>
      <c r="F18" s="227"/>
      <c r="G18" s="227"/>
      <c r="H18" s="227"/>
      <c r="I18" s="240"/>
      <c r="J18" s="241"/>
    </row>
    <row r="19" spans="1:10" ht="24" customHeight="1" thickBot="1">
      <c r="A19" s="225" t="s">
        <v>326</v>
      </c>
      <c r="B19" s="202"/>
      <c r="C19" s="202"/>
      <c r="D19" s="202"/>
      <c r="E19" s="202"/>
      <c r="F19" s="202"/>
      <c r="G19" s="202"/>
      <c r="H19" s="202"/>
      <c r="I19" s="244">
        <f>I17+I18</f>
        <v>0</v>
      </c>
      <c r="J19" s="245">
        <f>J17+J18</f>
        <v>0</v>
      </c>
    </row>
    <row r="20" ht="13.5" thickBot="1"/>
    <row r="21" spans="1:10" s="333" customFormat="1" ht="12.75" customHeight="1">
      <c r="A21" s="402"/>
      <c r="B21" s="403"/>
      <c r="C21" s="403"/>
      <c r="D21" s="403"/>
      <c r="E21" s="403"/>
      <c r="F21" s="403"/>
      <c r="G21" s="404"/>
      <c r="H21" s="404"/>
      <c r="I21" s="413" t="s">
        <v>312</v>
      </c>
      <c r="J21" s="411" t="s">
        <v>313</v>
      </c>
    </row>
    <row r="22" spans="1:10" s="333" customFormat="1" ht="12.75" customHeight="1">
      <c r="A22" s="405" t="s">
        <v>327</v>
      </c>
      <c r="B22" s="406"/>
      <c r="C22" s="406"/>
      <c r="D22" s="406"/>
      <c r="E22" s="406"/>
      <c r="F22" s="406"/>
      <c r="G22" s="407"/>
      <c r="H22" s="407"/>
      <c r="I22" s="414" t="s">
        <v>315</v>
      </c>
      <c r="J22" s="412" t="s">
        <v>316</v>
      </c>
    </row>
    <row r="23" spans="1:10" s="333" customFormat="1" ht="15.75" customHeight="1">
      <c r="A23" s="399"/>
      <c r="B23" s="400"/>
      <c r="C23" s="400"/>
      <c r="D23" s="400"/>
      <c r="E23" s="400"/>
      <c r="F23" s="400"/>
      <c r="G23" s="401"/>
      <c r="H23" s="401"/>
      <c r="I23" s="415" t="s">
        <v>317</v>
      </c>
      <c r="J23" s="416" t="s">
        <v>318</v>
      </c>
    </row>
    <row r="24" spans="1:10" s="333" customFormat="1" ht="24" customHeight="1">
      <c r="A24" s="323" t="s">
        <v>328</v>
      </c>
      <c r="B24" s="324"/>
      <c r="C24" s="324"/>
      <c r="D24" s="324"/>
      <c r="E24" s="324"/>
      <c r="F24" s="324"/>
      <c r="G24" s="324"/>
      <c r="H24" s="324"/>
      <c r="I24" s="334"/>
      <c r="J24" s="239"/>
    </row>
    <row r="25" spans="1:10" s="333" customFormat="1" ht="24" customHeight="1" thickBot="1">
      <c r="A25" s="335" t="s">
        <v>329</v>
      </c>
      <c r="B25" s="336"/>
      <c r="C25" s="336"/>
      <c r="D25" s="336"/>
      <c r="E25" s="336"/>
      <c r="F25" s="336"/>
      <c r="G25" s="336"/>
      <c r="H25" s="336"/>
      <c r="I25" s="240"/>
      <c r="J25" s="392"/>
    </row>
    <row r="26" spans="1:10" s="333" customFormat="1" ht="24" customHeight="1" thickBot="1">
      <c r="A26" s="337" t="s">
        <v>330</v>
      </c>
      <c r="B26" s="338"/>
      <c r="C26" s="338"/>
      <c r="D26" s="338"/>
      <c r="E26" s="338"/>
      <c r="F26" s="338"/>
      <c r="G26" s="338"/>
      <c r="H26" s="338"/>
      <c r="I26" s="339">
        <f>I24+I25</f>
        <v>0</v>
      </c>
      <c r="J26" s="340">
        <f>J24+J25</f>
        <v>0</v>
      </c>
    </row>
    <row r="27" spans="1:10" ht="12" customHeight="1" thickBot="1">
      <c r="A27" s="229"/>
      <c r="B27" s="202"/>
      <c r="C27" s="202"/>
      <c r="D27" s="202"/>
      <c r="E27" s="202"/>
      <c r="F27" s="202"/>
      <c r="G27" s="202"/>
      <c r="H27" s="202"/>
      <c r="I27" s="182"/>
      <c r="J27" s="182"/>
    </row>
    <row r="28" spans="1:10" s="333" customFormat="1" ht="24" customHeight="1" thickBot="1">
      <c r="A28" s="337" t="s">
        <v>331</v>
      </c>
      <c r="B28" s="338"/>
      <c r="C28" s="338"/>
      <c r="D28" s="338"/>
      <c r="E28" s="338"/>
      <c r="F28" s="338"/>
      <c r="G28" s="338"/>
      <c r="H28" s="338"/>
      <c r="I28" s="341">
        <f>I19-I26</f>
        <v>0</v>
      </c>
      <c r="J28" s="340">
        <f>J19-J26</f>
        <v>0</v>
      </c>
    </row>
    <row r="29" ht="13.5" thickBot="1"/>
    <row r="30" spans="1:10" ht="12.75" customHeight="1">
      <c r="A30" s="402"/>
      <c r="B30" s="403"/>
      <c r="C30" s="403"/>
      <c r="D30" s="403"/>
      <c r="E30" s="403"/>
      <c r="F30" s="403"/>
      <c r="G30" s="404"/>
      <c r="H30" s="404"/>
      <c r="I30" s="413" t="s">
        <v>312</v>
      </c>
      <c r="J30" s="411" t="s">
        <v>313</v>
      </c>
    </row>
    <row r="31" spans="1:10" ht="12.75" customHeight="1">
      <c r="A31" s="405" t="s">
        <v>332</v>
      </c>
      <c r="B31" s="406"/>
      <c r="C31" s="406"/>
      <c r="D31" s="406"/>
      <c r="E31" s="406"/>
      <c r="F31" s="406"/>
      <c r="G31" s="407"/>
      <c r="H31" s="407"/>
      <c r="I31" s="414" t="s">
        <v>315</v>
      </c>
      <c r="J31" s="412" t="s">
        <v>316</v>
      </c>
    </row>
    <row r="32" spans="1:10" ht="15.75" customHeight="1">
      <c r="A32" s="399"/>
      <c r="B32" s="400"/>
      <c r="C32" s="400"/>
      <c r="D32" s="400"/>
      <c r="E32" s="400"/>
      <c r="F32" s="400"/>
      <c r="G32" s="401"/>
      <c r="H32" s="401"/>
      <c r="I32" s="415" t="s">
        <v>317</v>
      </c>
      <c r="J32" s="416" t="s">
        <v>318</v>
      </c>
    </row>
    <row r="33" spans="1:10" ht="24" customHeight="1">
      <c r="A33" s="319" t="s">
        <v>333</v>
      </c>
      <c r="B33" s="320"/>
      <c r="C33" s="320"/>
      <c r="D33" s="320"/>
      <c r="E33" s="320"/>
      <c r="F33" s="320"/>
      <c r="G33" s="320"/>
      <c r="H33" s="320"/>
      <c r="I33" s="321" t="s">
        <v>334</v>
      </c>
      <c r="J33" s="322">
        <f>'Page 4'!$L$57</f>
        <v>0</v>
      </c>
    </row>
    <row r="34" spans="1:10" ht="24" customHeight="1">
      <c r="A34" s="323" t="s">
        <v>335</v>
      </c>
      <c r="B34" s="324"/>
      <c r="C34" s="324"/>
      <c r="D34" s="324"/>
      <c r="E34" s="324"/>
      <c r="F34" s="324"/>
      <c r="G34" s="324"/>
      <c r="H34" s="324"/>
      <c r="I34" s="321" t="s">
        <v>334</v>
      </c>
      <c r="J34" s="239"/>
    </row>
    <row r="35" spans="1:10" ht="24" customHeight="1">
      <c r="A35" s="323" t="s">
        <v>336</v>
      </c>
      <c r="B35" s="324"/>
      <c r="C35" s="324"/>
      <c r="D35" s="324"/>
      <c r="E35" s="324"/>
      <c r="F35" s="324"/>
      <c r="G35" s="324"/>
      <c r="H35" s="324"/>
      <c r="I35" s="321" t="s">
        <v>334</v>
      </c>
      <c r="J35" s="239"/>
    </row>
    <row r="36" spans="1:10" ht="24" customHeight="1">
      <c r="A36" s="323" t="s">
        <v>337</v>
      </c>
      <c r="B36" s="324"/>
      <c r="C36" s="324"/>
      <c r="D36" s="324"/>
      <c r="E36" s="324"/>
      <c r="F36" s="324"/>
      <c r="G36" s="324"/>
      <c r="H36" s="324"/>
      <c r="I36" s="321" t="s">
        <v>334</v>
      </c>
      <c r="J36" s="239"/>
    </row>
    <row r="37" spans="1:10" ht="24" customHeight="1">
      <c r="A37" s="323" t="s">
        <v>338</v>
      </c>
      <c r="B37" s="324"/>
      <c r="C37" s="324"/>
      <c r="D37" s="324"/>
      <c r="E37" s="324"/>
      <c r="F37" s="324"/>
      <c r="G37" s="324"/>
      <c r="H37" s="324"/>
      <c r="I37" s="321" t="s">
        <v>334</v>
      </c>
      <c r="J37" s="325">
        <f>SUM(J33:J36)</f>
        <v>0</v>
      </c>
    </row>
    <row r="38" spans="1:10" ht="24" customHeight="1">
      <c r="A38" s="326" t="s">
        <v>339</v>
      </c>
      <c r="B38" s="327"/>
      <c r="C38" s="327"/>
      <c r="D38" s="327"/>
      <c r="E38" s="327"/>
      <c r="F38" s="327"/>
      <c r="G38" s="327"/>
      <c r="H38" s="327"/>
      <c r="I38" s="328" t="s">
        <v>334</v>
      </c>
      <c r="J38" s="393"/>
    </row>
    <row r="39" spans="1:10" ht="24" customHeight="1">
      <c r="A39" s="323"/>
      <c r="B39" s="324" t="s">
        <v>340</v>
      </c>
      <c r="C39" s="324"/>
      <c r="D39" s="324"/>
      <c r="E39" s="324"/>
      <c r="F39" s="324"/>
      <c r="G39" s="324"/>
      <c r="H39" s="324"/>
      <c r="I39" s="321" t="s">
        <v>334</v>
      </c>
      <c r="J39" s="239"/>
    </row>
    <row r="40" spans="1:10" ht="13.5" customHeight="1">
      <c r="A40" s="335"/>
      <c r="B40" s="336" t="s">
        <v>341</v>
      </c>
      <c r="C40" s="336"/>
      <c r="D40" s="336"/>
      <c r="E40" s="336"/>
      <c r="F40" s="336"/>
      <c r="G40" s="336"/>
      <c r="H40" s="336"/>
      <c r="I40" s="394" t="s">
        <v>334</v>
      </c>
      <c r="J40" s="395"/>
    </row>
    <row r="41" spans="1:10" ht="12" customHeight="1">
      <c r="A41" s="319"/>
      <c r="B41" s="398" t="s">
        <v>342</v>
      </c>
      <c r="C41" s="320"/>
      <c r="D41" s="320"/>
      <c r="E41" s="320"/>
      <c r="F41" s="320"/>
      <c r="G41" s="320"/>
      <c r="H41" s="320"/>
      <c r="I41" s="396"/>
      <c r="J41" s="397"/>
    </row>
    <row r="42" spans="1:10" ht="24" customHeight="1" thickBot="1">
      <c r="A42" s="329" t="s">
        <v>343</v>
      </c>
      <c r="B42" s="330"/>
      <c r="C42" s="330"/>
      <c r="D42" s="330"/>
      <c r="E42" s="330"/>
      <c r="F42" s="330"/>
      <c r="G42" s="330"/>
      <c r="H42" s="330"/>
      <c r="I42" s="331" t="s">
        <v>334</v>
      </c>
      <c r="J42" s="332">
        <f>J39+J40</f>
        <v>0</v>
      </c>
    </row>
    <row r="43" ht="11.25" customHeight="1"/>
    <row r="44" ht="11.25" customHeight="1"/>
    <row r="45" ht="11.25" customHeight="1"/>
    <row r="46" spans="1:10" ht="11.25" customHeight="1">
      <c r="A46" s="383" t="s">
        <v>85</v>
      </c>
      <c r="J46" s="384" t="s">
        <v>26</v>
      </c>
    </row>
    <row r="47" ht="11.25" customHeight="1"/>
    <row r="48" spans="1:10" ht="12.75">
      <c r="A48" t="str">
        <f>Cover!$A$59</f>
        <v>      Our House Enterprises</v>
      </c>
      <c r="D48" s="57"/>
      <c r="I48" s="299" t="str">
        <f>Cover!$K$59</f>
        <v>(  )</v>
      </c>
      <c r="J48" s="45">
        <f ca="1">NOW()</f>
        <v>40499.532164930555</v>
      </c>
    </row>
  </sheetData>
  <sheetProtection password="E1BE" sheet="1" objects="1" scenarios="1"/>
  <dataValidations count="2">
    <dataValidation type="whole" allowBlank="1" showInputMessage="1" showErrorMessage="1" error="Whole Numbers Only!&#10;NO DECIMALS!" sqref="I13:J16 I18:J18 I24:J25 J39:J40 J35:J36">
      <formula1>0</formula1>
      <formula2>999999999</formula2>
    </dataValidation>
    <dataValidation type="whole" allowBlank="1" showInputMessage="1" showErrorMessage="1" error="Whole Numbers Only!&#10;NO DECIMALS!" sqref="J34">
      <formula1>-999999999</formula1>
      <formula2>999999999</formula2>
    </dataValidation>
  </dataValidations>
  <printOptions/>
  <pageMargins left="0.75" right="0.75" top="0.5" bottom="0.5" header="0.5" footer="0.5"/>
  <pageSetup fitToHeight="1" fitToWidth="1" horizontalDpi="300" verticalDpi="300" orientation="portrait" scale="92" r:id="rId2"/>
  <headerFooter alignWithMargins="0">
    <oddFooter>&amp;C- 5 -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61"/>
  <sheetViews>
    <sheetView showGridLines="0" showZeros="0" zoomScalePageLayoutView="0" workbookViewId="0" topLeftCell="A1">
      <selection activeCell="A1" sqref="A1"/>
    </sheetView>
  </sheetViews>
  <sheetFormatPr defaultColWidth="9.140625" defaultRowHeight="12.75"/>
  <cols>
    <col min="2" max="2" width="2.7109375" style="0" customWidth="1"/>
    <col min="3" max="7" width="8.7109375" style="0" customWidth="1"/>
    <col min="8" max="8" width="2.140625" style="0" customWidth="1"/>
    <col min="9" max="9" width="1.28515625" style="0" customWidth="1"/>
    <col min="12" max="12" width="0.9921875" style="0" customWidth="1"/>
    <col min="13" max="13" width="7.140625" style="0" customWidth="1"/>
    <col min="14" max="14" width="11.140625" style="0" customWidth="1"/>
    <col min="27" max="27" width="13.57421875" style="0" customWidth="1"/>
    <col min="28" max="28" width="26.7109375" style="0" customWidth="1"/>
    <col min="29" max="29" width="13.140625" style="0" customWidth="1"/>
  </cols>
  <sheetData>
    <row r="1" spans="1:14" ht="18.75" customHeight="1">
      <c r="A1" s="180" t="s">
        <v>344</v>
      </c>
      <c r="N1" s="299" t="str">
        <f>Cover!$A$17</f>
        <v>USE ARROW TO THE RIGHT TO SELECT</v>
      </c>
    </row>
    <row r="2" spans="2:14" ht="12" customHeight="1">
      <c r="B2" s="181" t="s">
        <v>345</v>
      </c>
      <c r="C2" s="181" t="s">
        <v>346</v>
      </c>
      <c r="N2" s="220" t="s">
        <v>347</v>
      </c>
    </row>
    <row r="3" ht="12.75">
      <c r="C3" t="s">
        <v>348</v>
      </c>
    </row>
    <row r="4" ht="12.75">
      <c r="C4" t="s">
        <v>349</v>
      </c>
    </row>
    <row r="5" ht="7.5" customHeight="1"/>
    <row r="6" ht="12.75" customHeight="1" thickBot="1">
      <c r="C6" t="s">
        <v>350</v>
      </c>
    </row>
    <row r="7" spans="1:14" ht="13.5" thickBot="1">
      <c r="A7" s="250" t="s">
        <v>282</v>
      </c>
      <c r="B7" s="251" t="s">
        <v>351</v>
      </c>
      <c r="C7" s="183"/>
      <c r="D7" s="183"/>
      <c r="E7" s="183"/>
      <c r="F7" s="183"/>
      <c r="G7" s="183"/>
      <c r="H7" s="252"/>
      <c r="I7" s="228"/>
      <c r="J7" s="183" t="s">
        <v>352</v>
      </c>
      <c r="K7" s="183"/>
      <c r="L7" s="228"/>
      <c r="M7" s="183" t="s">
        <v>353</v>
      </c>
      <c r="N7" s="184"/>
    </row>
    <row r="8" spans="1:14" ht="12.75">
      <c r="A8" s="342"/>
      <c r="B8" s="58"/>
      <c r="C8" s="58"/>
      <c r="D8" s="186"/>
      <c r="E8" s="186"/>
      <c r="F8" s="186"/>
      <c r="G8" s="186"/>
      <c r="H8" s="187"/>
      <c r="I8" s="186"/>
      <c r="J8" s="185"/>
      <c r="K8" s="187"/>
      <c r="L8" s="186"/>
      <c r="M8" s="188"/>
      <c r="N8" s="247"/>
    </row>
    <row r="9" spans="1:14" ht="12.75">
      <c r="A9" s="345"/>
      <c r="B9" s="58"/>
      <c r="C9" s="58"/>
      <c r="D9" s="186"/>
      <c r="E9" s="186"/>
      <c r="F9" s="186"/>
      <c r="G9" s="186"/>
      <c r="H9" s="189"/>
      <c r="I9" s="186"/>
      <c r="J9" s="185"/>
      <c r="K9" s="189"/>
      <c r="L9" s="186"/>
      <c r="M9" s="190"/>
      <c r="N9" s="248"/>
    </row>
    <row r="10" spans="1:14" ht="12.75">
      <c r="A10" s="191"/>
      <c r="B10" s="58"/>
      <c r="C10" s="58"/>
      <c r="D10" s="186"/>
      <c r="E10" s="186"/>
      <c r="F10" s="186"/>
      <c r="G10" s="186"/>
      <c r="H10" s="189"/>
      <c r="I10" s="186"/>
      <c r="J10" s="185"/>
      <c r="K10" s="189"/>
      <c r="L10" s="186"/>
      <c r="M10" s="190"/>
      <c r="N10" s="248"/>
    </row>
    <row r="11" spans="1:14" ht="12.75">
      <c r="A11" s="192"/>
      <c r="B11" s="59"/>
      <c r="C11" s="59"/>
      <c r="D11" s="193"/>
      <c r="E11" s="193"/>
      <c r="F11" s="193"/>
      <c r="G11" s="193"/>
      <c r="H11" s="194"/>
      <c r="I11" s="193"/>
      <c r="J11" s="195"/>
      <c r="K11" s="194"/>
      <c r="L11" s="193"/>
      <c r="M11" s="196"/>
      <c r="N11" s="249"/>
    </row>
    <row r="12" spans="1:14" ht="12.75">
      <c r="A12" s="197" t="s">
        <v>354</v>
      </c>
      <c r="B12" s="186"/>
      <c r="C12" s="186"/>
      <c r="D12" s="186"/>
      <c r="E12" s="186"/>
      <c r="F12" s="186"/>
      <c r="G12" s="186"/>
      <c r="H12" s="186"/>
      <c r="I12" s="186"/>
      <c r="J12" s="186"/>
      <c r="K12" s="186"/>
      <c r="L12" s="186"/>
      <c r="M12" s="186"/>
      <c r="N12" s="198"/>
    </row>
    <row r="13" spans="1:14" ht="12.75">
      <c r="A13" s="246"/>
      <c r="B13" s="186"/>
      <c r="C13" s="186"/>
      <c r="D13" s="186"/>
      <c r="E13" s="186"/>
      <c r="F13" s="186"/>
      <c r="G13" s="186"/>
      <c r="H13" s="186"/>
      <c r="I13" s="186"/>
      <c r="J13" s="186"/>
      <c r="K13" s="186"/>
      <c r="L13" s="186"/>
      <c r="M13" s="186"/>
      <c r="N13" s="199"/>
    </row>
    <row r="14" spans="1:14" ht="12.75">
      <c r="A14" s="200"/>
      <c r="B14" s="186"/>
      <c r="C14" s="186"/>
      <c r="D14" s="186"/>
      <c r="E14" s="186"/>
      <c r="F14" s="186"/>
      <c r="G14" s="186"/>
      <c r="H14" s="186"/>
      <c r="I14" s="186"/>
      <c r="J14" s="186"/>
      <c r="K14" s="186"/>
      <c r="L14" s="186"/>
      <c r="M14" s="186"/>
      <c r="N14" s="199"/>
    </row>
    <row r="15" spans="1:14" ht="12.75">
      <c r="A15" s="200"/>
      <c r="B15" s="186"/>
      <c r="C15" s="186"/>
      <c r="D15" s="186"/>
      <c r="E15" s="186"/>
      <c r="F15" s="186"/>
      <c r="G15" s="186"/>
      <c r="H15" s="186"/>
      <c r="I15" s="186"/>
      <c r="J15" s="186"/>
      <c r="K15" s="186"/>
      <c r="L15" s="186"/>
      <c r="M15" s="186"/>
      <c r="N15" s="199"/>
    </row>
    <row r="16" spans="1:14" ht="12.75">
      <c r="A16" s="200"/>
      <c r="B16" s="186"/>
      <c r="C16" s="186"/>
      <c r="D16" s="186"/>
      <c r="E16" s="186"/>
      <c r="F16" s="186"/>
      <c r="G16" s="186"/>
      <c r="H16" s="186"/>
      <c r="I16" s="186"/>
      <c r="J16" s="186"/>
      <c r="K16" s="186"/>
      <c r="L16" s="186"/>
      <c r="M16" s="186"/>
      <c r="N16" s="199"/>
    </row>
    <row r="17" spans="1:14" ht="12.75">
      <c r="A17" s="200"/>
      <c r="B17" s="186"/>
      <c r="C17" s="186"/>
      <c r="D17" s="186"/>
      <c r="E17" s="186"/>
      <c r="F17" s="186"/>
      <c r="G17" s="186"/>
      <c r="H17" s="186"/>
      <c r="I17" s="186"/>
      <c r="J17" s="186"/>
      <c r="K17" s="186"/>
      <c r="L17" s="186"/>
      <c r="M17" s="186"/>
      <c r="N17" s="199"/>
    </row>
    <row r="18" spans="1:14" ht="12.75">
      <c r="A18" s="200"/>
      <c r="B18" s="186"/>
      <c r="C18" s="186"/>
      <c r="D18" s="186"/>
      <c r="E18" s="186"/>
      <c r="F18" s="186"/>
      <c r="G18" s="186"/>
      <c r="H18" s="186"/>
      <c r="I18" s="186"/>
      <c r="J18" s="186"/>
      <c r="K18" s="186"/>
      <c r="L18" s="186"/>
      <c r="M18" s="186"/>
      <c r="N18" s="199"/>
    </row>
    <row r="19" spans="1:14" ht="12.75">
      <c r="A19" s="200"/>
      <c r="B19" s="186"/>
      <c r="C19" s="186"/>
      <c r="D19" s="186"/>
      <c r="E19" s="186"/>
      <c r="F19" s="186"/>
      <c r="G19" s="186"/>
      <c r="H19" s="186"/>
      <c r="I19" s="186"/>
      <c r="J19" s="186"/>
      <c r="K19" s="186"/>
      <c r="L19" s="186"/>
      <c r="M19" s="186"/>
      <c r="N19" s="199"/>
    </row>
    <row r="20" spans="1:14" ht="12.75">
      <c r="A20" s="200"/>
      <c r="B20" s="186"/>
      <c r="C20" s="186"/>
      <c r="D20" s="186"/>
      <c r="E20" s="186"/>
      <c r="F20" s="186"/>
      <c r="G20" s="186"/>
      <c r="H20" s="186"/>
      <c r="I20" s="186"/>
      <c r="J20" s="186"/>
      <c r="K20" s="186"/>
      <c r="L20" s="186"/>
      <c r="M20" s="186"/>
      <c r="N20" s="199"/>
    </row>
    <row r="21" spans="1:14" ht="13.5" thickBot="1">
      <c r="A21" s="201"/>
      <c r="B21" s="202"/>
      <c r="C21" s="202"/>
      <c r="D21" s="202"/>
      <c r="E21" s="202"/>
      <c r="F21" s="202"/>
      <c r="G21" s="202"/>
      <c r="H21" s="202"/>
      <c r="I21" s="202"/>
      <c r="J21" s="202"/>
      <c r="K21" s="202"/>
      <c r="L21" s="202"/>
      <c r="M21" s="202"/>
      <c r="N21" s="203"/>
    </row>
    <row r="22" ht="6" customHeight="1"/>
    <row r="23" ht="12.75" customHeight="1">
      <c r="C23" t="s">
        <v>355</v>
      </c>
    </row>
    <row r="24" ht="6" customHeight="1" thickBot="1"/>
    <row r="25" spans="1:14" ht="13.5" thickBot="1">
      <c r="A25" s="250" t="s">
        <v>282</v>
      </c>
      <c r="B25" s="251" t="s">
        <v>351</v>
      </c>
      <c r="C25" s="183"/>
      <c r="D25" s="183"/>
      <c r="E25" s="183"/>
      <c r="F25" s="183"/>
      <c r="G25" s="183"/>
      <c r="H25" s="252"/>
      <c r="I25" s="228"/>
      <c r="J25" s="183" t="s">
        <v>352</v>
      </c>
      <c r="K25" s="183"/>
      <c r="L25" s="228"/>
      <c r="M25" s="183" t="s">
        <v>353</v>
      </c>
      <c r="N25" s="184"/>
    </row>
    <row r="26" spans="1:14" ht="12.75">
      <c r="A26" s="342"/>
      <c r="B26" s="58"/>
      <c r="C26" s="58"/>
      <c r="D26" s="186"/>
      <c r="E26" s="186"/>
      <c r="F26" s="186"/>
      <c r="G26" s="186"/>
      <c r="H26" s="187"/>
      <c r="I26" s="186"/>
      <c r="J26" s="185"/>
      <c r="K26" s="187"/>
      <c r="L26" s="186"/>
      <c r="M26" s="188"/>
      <c r="N26" s="247"/>
    </row>
    <row r="27" spans="1:14" ht="12.75">
      <c r="A27" s="345"/>
      <c r="B27" s="58"/>
      <c r="C27" s="58"/>
      <c r="D27" s="186"/>
      <c r="E27" s="186"/>
      <c r="F27" s="186"/>
      <c r="G27" s="186"/>
      <c r="H27" s="189"/>
      <c r="I27" s="186"/>
      <c r="J27" s="185"/>
      <c r="K27" s="189"/>
      <c r="L27" s="186"/>
      <c r="M27" s="190"/>
      <c r="N27" s="248"/>
    </row>
    <row r="28" spans="1:14" ht="12.75">
      <c r="A28" s="204"/>
      <c r="B28" s="58"/>
      <c r="C28" s="58"/>
      <c r="D28" s="186"/>
      <c r="E28" s="186"/>
      <c r="F28" s="186"/>
      <c r="G28" s="186"/>
      <c r="H28" s="189"/>
      <c r="I28" s="186"/>
      <c r="J28" s="185"/>
      <c r="K28" s="189"/>
      <c r="L28" s="186"/>
      <c r="M28" s="190"/>
      <c r="N28" s="248"/>
    </row>
    <row r="29" spans="1:14" ht="12.75">
      <c r="A29" s="205"/>
      <c r="B29" s="59"/>
      <c r="C29" s="59"/>
      <c r="D29" s="193"/>
      <c r="E29" s="193"/>
      <c r="F29" s="193"/>
      <c r="G29" s="193"/>
      <c r="H29" s="194"/>
      <c r="I29" s="193"/>
      <c r="J29" s="195"/>
      <c r="K29" s="194"/>
      <c r="L29" s="193"/>
      <c r="M29" s="196"/>
      <c r="N29" s="249"/>
    </row>
    <row r="30" spans="1:14" ht="12.75">
      <c r="A30" s="197" t="s">
        <v>354</v>
      </c>
      <c r="B30" s="186"/>
      <c r="C30" s="186"/>
      <c r="D30" s="186"/>
      <c r="E30" s="186"/>
      <c r="F30" s="186"/>
      <c r="G30" s="186"/>
      <c r="H30" s="186"/>
      <c r="I30" s="186"/>
      <c r="J30" s="186"/>
      <c r="K30" s="186"/>
      <c r="L30" s="186"/>
      <c r="M30" s="186"/>
      <c r="N30" s="198"/>
    </row>
    <row r="31" spans="1:14" ht="12.75">
      <c r="A31" s="246"/>
      <c r="B31" s="186"/>
      <c r="C31" s="186"/>
      <c r="D31" s="186"/>
      <c r="E31" s="186"/>
      <c r="F31" s="186"/>
      <c r="G31" s="186"/>
      <c r="H31" s="186"/>
      <c r="I31" s="186"/>
      <c r="J31" s="186"/>
      <c r="K31" s="186"/>
      <c r="L31" s="186"/>
      <c r="M31" s="186"/>
      <c r="N31" s="199"/>
    </row>
    <row r="32" spans="1:14" ht="12.75">
      <c r="A32" s="200"/>
      <c r="B32" s="186"/>
      <c r="C32" s="186"/>
      <c r="D32" s="186"/>
      <c r="E32" s="186"/>
      <c r="F32" s="186"/>
      <c r="G32" s="186"/>
      <c r="H32" s="186"/>
      <c r="I32" s="186"/>
      <c r="J32" s="186"/>
      <c r="K32" s="186"/>
      <c r="L32" s="186"/>
      <c r="M32" s="186"/>
      <c r="N32" s="199"/>
    </row>
    <row r="33" spans="1:14" ht="12.75">
      <c r="A33" s="200"/>
      <c r="B33" s="186"/>
      <c r="C33" s="186"/>
      <c r="D33" s="186"/>
      <c r="E33" s="186"/>
      <c r="F33" s="186"/>
      <c r="G33" s="186"/>
      <c r="H33" s="186"/>
      <c r="I33" s="186"/>
      <c r="J33" s="186"/>
      <c r="K33" s="186"/>
      <c r="L33" s="186"/>
      <c r="M33" s="186"/>
      <c r="N33" s="199"/>
    </row>
    <row r="34" spans="1:14" ht="12.75">
      <c r="A34" s="200"/>
      <c r="B34" s="186"/>
      <c r="C34" s="186"/>
      <c r="D34" s="186"/>
      <c r="E34" s="186"/>
      <c r="F34" s="186"/>
      <c r="G34" s="186"/>
      <c r="H34" s="186"/>
      <c r="I34" s="186"/>
      <c r="J34" s="186"/>
      <c r="K34" s="186"/>
      <c r="L34" s="186"/>
      <c r="M34" s="186"/>
      <c r="N34" s="199"/>
    </row>
    <row r="35" spans="1:14" ht="12.75">
      <c r="A35" s="200"/>
      <c r="B35" s="186"/>
      <c r="C35" s="186"/>
      <c r="D35" s="186"/>
      <c r="E35" s="186"/>
      <c r="F35" s="186"/>
      <c r="G35" s="186"/>
      <c r="H35" s="186"/>
      <c r="I35" s="186"/>
      <c r="J35" s="186"/>
      <c r="K35" s="186"/>
      <c r="L35" s="186"/>
      <c r="M35" s="186"/>
      <c r="N35" s="199"/>
    </row>
    <row r="36" spans="1:14" ht="12.75">
      <c r="A36" s="200"/>
      <c r="B36" s="186"/>
      <c r="C36" s="186"/>
      <c r="D36" s="186"/>
      <c r="E36" s="186"/>
      <c r="F36" s="186"/>
      <c r="G36" s="186"/>
      <c r="H36" s="186"/>
      <c r="I36" s="186"/>
      <c r="J36" s="186"/>
      <c r="K36" s="186"/>
      <c r="L36" s="186"/>
      <c r="M36" s="186"/>
      <c r="N36" s="199"/>
    </row>
    <row r="37" spans="1:14" ht="12.75">
      <c r="A37" s="200"/>
      <c r="B37" s="186"/>
      <c r="C37" s="186"/>
      <c r="D37" s="186"/>
      <c r="E37" s="186"/>
      <c r="F37" s="186"/>
      <c r="G37" s="186"/>
      <c r="H37" s="186"/>
      <c r="I37" s="186"/>
      <c r="J37" s="186"/>
      <c r="K37" s="186"/>
      <c r="L37" s="186"/>
      <c r="M37" s="186"/>
      <c r="N37" s="199"/>
    </row>
    <row r="38" spans="1:14" ht="12.75">
      <c r="A38" s="200"/>
      <c r="B38" s="186"/>
      <c r="C38" s="186"/>
      <c r="D38" s="186"/>
      <c r="E38" s="186"/>
      <c r="F38" s="186"/>
      <c r="G38" s="186"/>
      <c r="H38" s="186"/>
      <c r="I38" s="186"/>
      <c r="J38" s="186"/>
      <c r="K38" s="186"/>
      <c r="L38" s="186"/>
      <c r="M38" s="186"/>
      <c r="N38" s="199"/>
    </row>
    <row r="39" spans="1:14" ht="13.5" thickBot="1">
      <c r="A39" s="201"/>
      <c r="B39" s="202"/>
      <c r="C39" s="202"/>
      <c r="D39" s="202"/>
      <c r="E39" s="202"/>
      <c r="F39" s="202"/>
      <c r="G39" s="202"/>
      <c r="H39" s="202"/>
      <c r="I39" s="202"/>
      <c r="J39" s="202"/>
      <c r="K39" s="202"/>
      <c r="L39" s="202"/>
      <c r="M39" s="202"/>
      <c r="N39" s="203"/>
    </row>
    <row r="40" ht="6" customHeight="1"/>
    <row r="41" ht="12.75" customHeight="1">
      <c r="C41" t="s">
        <v>356</v>
      </c>
    </row>
    <row r="42" ht="6" customHeight="1" thickBot="1"/>
    <row r="43" spans="1:14" ht="13.5" thickBot="1">
      <c r="A43" s="250" t="s">
        <v>282</v>
      </c>
      <c r="B43" s="251" t="s">
        <v>351</v>
      </c>
      <c r="C43" s="183"/>
      <c r="D43" s="183"/>
      <c r="E43" s="183"/>
      <c r="F43" s="183"/>
      <c r="G43" s="183"/>
      <c r="H43" s="252"/>
      <c r="I43" s="228"/>
      <c r="J43" s="183" t="s">
        <v>352</v>
      </c>
      <c r="K43" s="183"/>
      <c r="L43" s="228"/>
      <c r="M43" s="183" t="s">
        <v>353</v>
      </c>
      <c r="N43" s="184"/>
    </row>
    <row r="44" spans="1:14" ht="12.75">
      <c r="A44" s="342"/>
      <c r="B44" s="58"/>
      <c r="C44" s="58"/>
      <c r="D44" s="186"/>
      <c r="E44" s="186"/>
      <c r="F44" s="186"/>
      <c r="G44" s="186"/>
      <c r="H44" s="187"/>
      <c r="I44" s="186"/>
      <c r="J44" s="185"/>
      <c r="K44" s="187"/>
      <c r="L44" s="186"/>
      <c r="M44" s="188"/>
      <c r="N44" s="247"/>
    </row>
    <row r="45" spans="1:14" ht="12.75">
      <c r="A45" s="345"/>
      <c r="B45" s="186"/>
      <c r="C45" s="58"/>
      <c r="D45" s="186"/>
      <c r="E45" s="186"/>
      <c r="F45" s="186"/>
      <c r="G45" s="186"/>
      <c r="H45" s="189"/>
      <c r="I45" s="186"/>
      <c r="J45" s="185"/>
      <c r="K45" s="189"/>
      <c r="L45" s="186"/>
      <c r="M45" s="190"/>
      <c r="N45" s="248"/>
    </row>
    <row r="46" spans="1:14" ht="12.75">
      <c r="A46" s="204"/>
      <c r="B46" s="58"/>
      <c r="C46" s="58"/>
      <c r="D46" s="186"/>
      <c r="E46" s="186"/>
      <c r="F46" s="186"/>
      <c r="G46" s="186"/>
      <c r="H46" s="189"/>
      <c r="I46" s="186"/>
      <c r="J46" s="185"/>
      <c r="K46" s="189"/>
      <c r="L46" s="186"/>
      <c r="M46" s="190"/>
      <c r="N46" s="248"/>
    </row>
    <row r="47" spans="1:14" ht="12.75">
      <c r="A47" s="205"/>
      <c r="B47" s="59"/>
      <c r="C47" s="59"/>
      <c r="D47" s="193"/>
      <c r="E47" s="193"/>
      <c r="F47" s="193"/>
      <c r="G47" s="193"/>
      <c r="H47" s="194"/>
      <c r="I47" s="193"/>
      <c r="J47" s="195"/>
      <c r="K47" s="194"/>
      <c r="L47" s="193"/>
      <c r="M47" s="196"/>
      <c r="N47" s="249"/>
    </row>
    <row r="48" spans="1:14" ht="12.75">
      <c r="A48" s="197" t="s">
        <v>354</v>
      </c>
      <c r="B48" s="186"/>
      <c r="C48" s="186"/>
      <c r="D48" s="186"/>
      <c r="E48" s="186"/>
      <c r="F48" s="186"/>
      <c r="G48" s="186"/>
      <c r="H48" s="186"/>
      <c r="I48" s="186"/>
      <c r="J48" s="186"/>
      <c r="K48" s="186"/>
      <c r="L48" s="186"/>
      <c r="M48" s="186"/>
      <c r="N48" s="198"/>
    </row>
    <row r="49" spans="1:14" ht="12.75">
      <c r="A49" s="246"/>
      <c r="B49" s="186"/>
      <c r="C49" s="186"/>
      <c r="D49" s="186"/>
      <c r="E49" s="186"/>
      <c r="F49" s="186"/>
      <c r="G49" s="186"/>
      <c r="H49" s="186"/>
      <c r="I49" s="186"/>
      <c r="J49" s="186"/>
      <c r="K49" s="186"/>
      <c r="L49" s="186"/>
      <c r="M49" s="186"/>
      <c r="N49" s="199"/>
    </row>
    <row r="50" spans="1:14" ht="12.75">
      <c r="A50" s="200"/>
      <c r="B50" s="186"/>
      <c r="C50" s="186"/>
      <c r="D50" s="186"/>
      <c r="E50" s="186"/>
      <c r="F50" s="186"/>
      <c r="G50" s="186"/>
      <c r="H50" s="186"/>
      <c r="I50" s="186"/>
      <c r="J50" s="186"/>
      <c r="K50" s="186"/>
      <c r="L50" s="186"/>
      <c r="M50" s="186"/>
      <c r="N50" s="199"/>
    </row>
    <row r="51" spans="1:14" ht="12.75">
      <c r="A51" s="200"/>
      <c r="B51" s="186"/>
      <c r="C51" s="186"/>
      <c r="D51" s="186"/>
      <c r="E51" s="186"/>
      <c r="F51" s="186"/>
      <c r="G51" s="186"/>
      <c r="H51" s="186"/>
      <c r="I51" s="186"/>
      <c r="J51" s="186"/>
      <c r="K51" s="186"/>
      <c r="L51" s="186"/>
      <c r="M51" s="186"/>
      <c r="N51" s="199"/>
    </row>
    <row r="52" spans="1:14" ht="12.75">
      <c r="A52" s="200"/>
      <c r="B52" s="186"/>
      <c r="C52" s="186"/>
      <c r="D52" s="186"/>
      <c r="E52" s="186"/>
      <c r="F52" s="186"/>
      <c r="G52" s="186"/>
      <c r="H52" s="186"/>
      <c r="I52" s="186"/>
      <c r="J52" s="186"/>
      <c r="K52" s="186"/>
      <c r="L52" s="186"/>
      <c r="M52" s="186"/>
      <c r="N52" s="199"/>
    </row>
    <row r="53" spans="1:14" ht="12.75">
      <c r="A53" s="200"/>
      <c r="B53" s="186"/>
      <c r="C53" s="186"/>
      <c r="D53" s="186"/>
      <c r="E53" s="186"/>
      <c r="F53" s="186"/>
      <c r="G53" s="186"/>
      <c r="H53" s="186"/>
      <c r="I53" s="186"/>
      <c r="J53" s="186"/>
      <c r="K53" s="186"/>
      <c r="L53" s="186"/>
      <c r="M53" s="186"/>
      <c r="N53" s="199"/>
    </row>
    <row r="54" spans="1:14" ht="12.75">
      <c r="A54" s="200"/>
      <c r="B54" s="186"/>
      <c r="C54" s="186"/>
      <c r="D54" s="186"/>
      <c r="E54" s="186"/>
      <c r="F54" s="186"/>
      <c r="G54" s="186"/>
      <c r="H54" s="186"/>
      <c r="I54" s="186"/>
      <c r="J54" s="186"/>
      <c r="K54" s="186"/>
      <c r="L54" s="186"/>
      <c r="M54" s="186"/>
      <c r="N54" s="199"/>
    </row>
    <row r="55" spans="1:14" ht="12.75" customHeight="1">
      <c r="A55" s="200"/>
      <c r="B55" s="186"/>
      <c r="C55" s="186"/>
      <c r="D55" s="186"/>
      <c r="E55" s="186"/>
      <c r="F55" s="186"/>
      <c r="G55" s="186"/>
      <c r="H55" s="186"/>
      <c r="I55" s="186"/>
      <c r="J55" s="186"/>
      <c r="K55" s="186"/>
      <c r="L55" s="186"/>
      <c r="M55" s="186"/>
      <c r="N55" s="199"/>
    </row>
    <row r="56" spans="1:14" ht="12.75" customHeight="1">
      <c r="A56" s="200"/>
      <c r="B56" s="186"/>
      <c r="C56" s="186"/>
      <c r="D56" s="186"/>
      <c r="E56" s="186"/>
      <c r="F56" s="186"/>
      <c r="G56" s="186"/>
      <c r="H56" s="186"/>
      <c r="I56" s="186"/>
      <c r="J56" s="186"/>
      <c r="K56" s="186"/>
      <c r="L56" s="186"/>
      <c r="M56" s="186"/>
      <c r="N56" s="199"/>
    </row>
    <row r="57" spans="1:14" ht="13.5" thickBot="1">
      <c r="A57" s="201"/>
      <c r="B57" s="202"/>
      <c r="C57" s="202"/>
      <c r="D57" s="202"/>
      <c r="E57" s="202"/>
      <c r="F57" s="202"/>
      <c r="G57" s="202"/>
      <c r="H57" s="202"/>
      <c r="I57" s="202"/>
      <c r="J57" s="202"/>
      <c r="K57" s="202"/>
      <c r="L57" s="202"/>
      <c r="M57" s="202"/>
      <c r="N57" s="203"/>
    </row>
    <row r="58" spans="1:14" ht="15" customHeight="1">
      <c r="A58" s="383" t="s">
        <v>85</v>
      </c>
      <c r="N58" s="384" t="s">
        <v>26</v>
      </c>
    </row>
    <row r="59" spans="1:14" ht="12.75">
      <c r="A59" t="str">
        <f>Cover!$A$59</f>
        <v>      Our House Enterprises</v>
      </c>
      <c r="K59" s="299" t="str">
        <f>Cover!$K$59</f>
        <v>(  )</v>
      </c>
      <c r="N59" s="45">
        <f ca="1">NOW()</f>
        <v>40499.532164930555</v>
      </c>
    </row>
    <row r="61" ht="12.75">
      <c r="F61" s="55"/>
    </row>
  </sheetData>
  <sheetProtection password="E1BE" sheet="1" objects="1" scenarios="1"/>
  <printOptions/>
  <pageMargins left="0.5" right="0.5" top="0.5" bottom="0.5" header="0" footer="0.5"/>
  <pageSetup fitToHeight="1" fitToWidth="1" horizontalDpi="300" verticalDpi="300" orientation="portrait" r:id="rId2"/>
  <headerFooter alignWithMargins="0">
    <oddFooter>&amp;C- 6 -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N61"/>
  <sheetViews>
    <sheetView showGridLines="0" showZeros="0" zoomScalePageLayoutView="0" workbookViewId="0" topLeftCell="A1">
      <selection activeCell="A1" sqref="A1"/>
    </sheetView>
  </sheetViews>
  <sheetFormatPr defaultColWidth="9.140625" defaultRowHeight="12.75"/>
  <cols>
    <col min="2" max="2" width="2.7109375" style="0" customWidth="1"/>
    <col min="3" max="7" width="8.7109375" style="0" customWidth="1"/>
    <col min="8" max="8" width="2.140625" style="0" customWidth="1"/>
    <col min="9" max="9" width="1.28515625" style="0" customWidth="1"/>
    <col min="12" max="12" width="0.9921875" style="0" customWidth="1"/>
    <col min="13" max="13" width="7.140625" style="0" customWidth="1"/>
    <col min="14" max="14" width="11.140625" style="0" customWidth="1"/>
  </cols>
  <sheetData>
    <row r="1" spans="1:14" ht="18.75" customHeight="1">
      <c r="A1" s="180" t="s">
        <v>357</v>
      </c>
      <c r="N1" s="299" t="str">
        <f>Cover!$A$17</f>
        <v>USE ARROW TO THE RIGHT TO SELECT</v>
      </c>
    </row>
    <row r="2" spans="2:14" ht="12.75">
      <c r="B2" s="181" t="s">
        <v>345</v>
      </c>
      <c r="C2" s="181" t="s">
        <v>346</v>
      </c>
      <c r="D2" t="s">
        <v>263</v>
      </c>
      <c r="N2" s="220" t="s">
        <v>347</v>
      </c>
    </row>
    <row r="3" ht="12.75">
      <c r="C3" t="s">
        <v>348</v>
      </c>
    </row>
    <row r="4" ht="12.75">
      <c r="C4" t="s">
        <v>349</v>
      </c>
    </row>
    <row r="5" ht="7.5" customHeight="1"/>
    <row r="6" ht="13.5" thickBot="1">
      <c r="C6" t="s">
        <v>358</v>
      </c>
    </row>
    <row r="7" spans="1:14" ht="13.5" thickBot="1">
      <c r="A7" s="250" t="s">
        <v>282</v>
      </c>
      <c r="B7" s="251" t="s">
        <v>351</v>
      </c>
      <c r="C7" s="183"/>
      <c r="D7" s="183"/>
      <c r="E7" s="183"/>
      <c r="F7" s="183"/>
      <c r="G7" s="183"/>
      <c r="H7" s="252"/>
      <c r="I7" s="228"/>
      <c r="J7" s="183" t="s">
        <v>352</v>
      </c>
      <c r="K7" s="183"/>
      <c r="L7" s="228"/>
      <c r="M7" s="183" t="s">
        <v>353</v>
      </c>
      <c r="N7" s="184"/>
    </row>
    <row r="8" spans="1:14" ht="12.75">
      <c r="A8" s="342"/>
      <c r="B8" s="58"/>
      <c r="C8" s="58"/>
      <c r="D8" s="186"/>
      <c r="E8" s="186"/>
      <c r="F8" s="186"/>
      <c r="G8" s="186"/>
      <c r="H8" s="187"/>
      <c r="I8" s="186"/>
      <c r="J8" s="185"/>
      <c r="K8" s="187"/>
      <c r="L8" s="186"/>
      <c r="M8" s="188"/>
      <c r="N8" s="247"/>
    </row>
    <row r="9" spans="1:14" ht="12.75">
      <c r="A9" s="345"/>
      <c r="B9" s="58"/>
      <c r="C9" s="58"/>
      <c r="D9" s="186"/>
      <c r="E9" s="186"/>
      <c r="F9" s="186"/>
      <c r="G9" s="186"/>
      <c r="H9" s="189"/>
      <c r="I9" s="186"/>
      <c r="J9" s="185"/>
      <c r="K9" s="189"/>
      <c r="L9" s="186"/>
      <c r="M9" s="190"/>
      <c r="N9" s="248"/>
    </row>
    <row r="10" spans="1:14" ht="12.75">
      <c r="A10" s="191"/>
      <c r="B10" s="58"/>
      <c r="C10" s="58"/>
      <c r="D10" s="186"/>
      <c r="E10" s="186"/>
      <c r="F10" s="186"/>
      <c r="G10" s="186"/>
      <c r="H10" s="189"/>
      <c r="I10" s="186"/>
      <c r="J10" s="185"/>
      <c r="K10" s="189"/>
      <c r="L10" s="186"/>
      <c r="M10" s="190"/>
      <c r="N10" s="248"/>
    </row>
    <row r="11" spans="1:14" ht="12.75">
      <c r="A11" s="192"/>
      <c r="B11" s="59"/>
      <c r="C11" s="59"/>
      <c r="D11" s="193"/>
      <c r="E11" s="193"/>
      <c r="F11" s="193"/>
      <c r="G11" s="193"/>
      <c r="H11" s="194"/>
      <c r="I11" s="193"/>
      <c r="J11" s="195"/>
      <c r="K11" s="194"/>
      <c r="L11" s="193"/>
      <c r="M11" s="196"/>
      <c r="N11" s="249"/>
    </row>
    <row r="12" spans="1:14" ht="12.75">
      <c r="A12" s="197" t="s">
        <v>354</v>
      </c>
      <c r="B12" s="186"/>
      <c r="C12" s="186"/>
      <c r="D12" s="186"/>
      <c r="E12" s="186"/>
      <c r="F12" s="186"/>
      <c r="G12" s="186"/>
      <c r="H12" s="186"/>
      <c r="I12" s="186"/>
      <c r="J12" s="186"/>
      <c r="K12" s="186"/>
      <c r="L12" s="186"/>
      <c r="M12" s="186"/>
      <c r="N12" s="198"/>
    </row>
    <row r="13" spans="1:14" ht="12.75">
      <c r="A13" s="246"/>
      <c r="B13" s="186"/>
      <c r="C13" s="186"/>
      <c r="D13" s="186"/>
      <c r="E13" s="186"/>
      <c r="F13" s="186"/>
      <c r="G13" s="186"/>
      <c r="H13" s="186"/>
      <c r="I13" s="186"/>
      <c r="J13" s="186"/>
      <c r="K13" s="186"/>
      <c r="L13" s="186"/>
      <c r="M13" s="186"/>
      <c r="N13" s="199"/>
    </row>
    <row r="14" spans="1:14" ht="12.75">
      <c r="A14" s="200"/>
      <c r="B14" s="186"/>
      <c r="C14" s="186"/>
      <c r="D14" s="186"/>
      <c r="E14" s="186"/>
      <c r="F14" s="186"/>
      <c r="G14" s="186"/>
      <c r="H14" s="186"/>
      <c r="I14" s="186"/>
      <c r="J14" s="186"/>
      <c r="K14" s="186"/>
      <c r="L14" s="186"/>
      <c r="M14" s="186"/>
      <c r="N14" s="199"/>
    </row>
    <row r="15" spans="1:14" ht="12.75">
      <c r="A15" s="200"/>
      <c r="B15" s="186"/>
      <c r="C15" s="186"/>
      <c r="D15" s="186"/>
      <c r="E15" s="186"/>
      <c r="F15" s="186"/>
      <c r="G15" s="186"/>
      <c r="H15" s="186"/>
      <c r="I15" s="186"/>
      <c r="J15" s="186"/>
      <c r="K15" s="186"/>
      <c r="L15" s="186"/>
      <c r="M15" s="186"/>
      <c r="N15" s="199"/>
    </row>
    <row r="16" spans="1:14" ht="12.75">
      <c r="A16" s="200"/>
      <c r="B16" s="186"/>
      <c r="C16" s="186"/>
      <c r="D16" s="186"/>
      <c r="E16" s="186"/>
      <c r="F16" s="186"/>
      <c r="G16" s="186"/>
      <c r="H16" s="186"/>
      <c r="I16" s="186"/>
      <c r="J16" s="186"/>
      <c r="K16" s="186"/>
      <c r="L16" s="186"/>
      <c r="M16" s="186"/>
      <c r="N16" s="199"/>
    </row>
    <row r="17" spans="1:14" ht="12.75">
      <c r="A17" s="200"/>
      <c r="B17" s="186"/>
      <c r="C17" s="186"/>
      <c r="D17" s="186"/>
      <c r="E17" s="186"/>
      <c r="F17" s="186"/>
      <c r="G17" s="186"/>
      <c r="H17" s="186"/>
      <c r="I17" s="186"/>
      <c r="J17" s="186"/>
      <c r="K17" s="186"/>
      <c r="L17" s="186"/>
      <c r="M17" s="186"/>
      <c r="N17" s="199"/>
    </row>
    <row r="18" spans="1:14" ht="12.75">
      <c r="A18" s="200"/>
      <c r="B18" s="186"/>
      <c r="C18" s="186"/>
      <c r="D18" s="186"/>
      <c r="E18" s="186"/>
      <c r="F18" s="186"/>
      <c r="G18" s="186"/>
      <c r="H18" s="186"/>
      <c r="I18" s="186"/>
      <c r="J18" s="186"/>
      <c r="K18" s="186"/>
      <c r="L18" s="186"/>
      <c r="M18" s="186"/>
      <c r="N18" s="199"/>
    </row>
    <row r="19" spans="1:14" ht="12.75">
      <c r="A19" s="200"/>
      <c r="B19" s="186"/>
      <c r="C19" s="186"/>
      <c r="D19" s="186"/>
      <c r="E19" s="186"/>
      <c r="F19" s="186"/>
      <c r="G19" s="186"/>
      <c r="H19" s="186"/>
      <c r="I19" s="186"/>
      <c r="J19" s="186"/>
      <c r="K19" s="186"/>
      <c r="L19" s="186"/>
      <c r="M19" s="186"/>
      <c r="N19" s="199"/>
    </row>
    <row r="20" spans="1:14" ht="12.75">
      <c r="A20" s="200"/>
      <c r="B20" s="186"/>
      <c r="C20" s="186"/>
      <c r="D20" s="186"/>
      <c r="E20" s="186"/>
      <c r="F20" s="186"/>
      <c r="G20" s="186"/>
      <c r="H20" s="186"/>
      <c r="I20" s="186"/>
      <c r="J20" s="186"/>
      <c r="K20" s="186"/>
      <c r="L20" s="186"/>
      <c r="M20" s="186"/>
      <c r="N20" s="199"/>
    </row>
    <row r="21" spans="1:14" ht="13.5" thickBot="1">
      <c r="A21" s="201"/>
      <c r="B21" s="202"/>
      <c r="C21" s="202"/>
      <c r="D21" s="202"/>
      <c r="E21" s="202"/>
      <c r="F21" s="202"/>
      <c r="G21" s="202"/>
      <c r="H21" s="202"/>
      <c r="I21" s="202"/>
      <c r="J21" s="202"/>
      <c r="K21" s="202"/>
      <c r="L21" s="202"/>
      <c r="M21" s="202"/>
      <c r="N21" s="203"/>
    </row>
    <row r="22" ht="6" customHeight="1"/>
    <row r="23" ht="12.75">
      <c r="C23" t="s">
        <v>359</v>
      </c>
    </row>
    <row r="24" ht="6" customHeight="1" thickBot="1"/>
    <row r="25" spans="1:14" ht="13.5" thickBot="1">
      <c r="A25" s="250" t="s">
        <v>282</v>
      </c>
      <c r="B25" s="251" t="s">
        <v>351</v>
      </c>
      <c r="C25" s="183"/>
      <c r="D25" s="183"/>
      <c r="E25" s="183"/>
      <c r="F25" s="183"/>
      <c r="G25" s="183"/>
      <c r="H25" s="252"/>
      <c r="I25" s="228"/>
      <c r="J25" s="183" t="s">
        <v>352</v>
      </c>
      <c r="K25" s="183"/>
      <c r="L25" s="228"/>
      <c r="M25" s="183" t="s">
        <v>353</v>
      </c>
      <c r="N25" s="184"/>
    </row>
    <row r="26" spans="1:14" ht="12.75">
      <c r="A26" s="342"/>
      <c r="B26" s="58"/>
      <c r="C26" s="58"/>
      <c r="D26" s="186"/>
      <c r="E26" s="186"/>
      <c r="F26" s="186"/>
      <c r="G26" s="186"/>
      <c r="H26" s="187"/>
      <c r="I26" s="186"/>
      <c r="J26" s="185"/>
      <c r="K26" s="187"/>
      <c r="L26" s="186"/>
      <c r="M26" s="188"/>
      <c r="N26" s="247"/>
    </row>
    <row r="27" spans="1:14" ht="12.75">
      <c r="A27" s="345"/>
      <c r="B27" s="58"/>
      <c r="C27" s="58"/>
      <c r="D27" s="186"/>
      <c r="E27" s="186"/>
      <c r="F27" s="186"/>
      <c r="G27" s="186"/>
      <c r="H27" s="189"/>
      <c r="I27" s="186"/>
      <c r="J27" s="185"/>
      <c r="K27" s="189"/>
      <c r="L27" s="186"/>
      <c r="M27" s="190"/>
      <c r="N27" s="248"/>
    </row>
    <row r="28" spans="1:14" ht="12.75">
      <c r="A28" s="204"/>
      <c r="B28" s="58"/>
      <c r="C28" s="58"/>
      <c r="D28" s="186"/>
      <c r="E28" s="186"/>
      <c r="F28" s="186"/>
      <c r="G28" s="186"/>
      <c r="H28" s="189"/>
      <c r="I28" s="186"/>
      <c r="J28" s="185"/>
      <c r="K28" s="189"/>
      <c r="L28" s="186"/>
      <c r="M28" s="190"/>
      <c r="N28" s="248"/>
    </row>
    <row r="29" spans="1:14" ht="12.75">
      <c r="A29" s="205"/>
      <c r="B29" s="59"/>
      <c r="C29" s="59"/>
      <c r="D29" s="193"/>
      <c r="E29" s="193"/>
      <c r="F29" s="193"/>
      <c r="G29" s="193"/>
      <c r="H29" s="194"/>
      <c r="I29" s="193"/>
      <c r="J29" s="195"/>
      <c r="K29" s="194"/>
      <c r="L29" s="193"/>
      <c r="M29" s="196"/>
      <c r="N29" s="249"/>
    </row>
    <row r="30" spans="1:14" ht="12.75">
      <c r="A30" s="197" t="s">
        <v>354</v>
      </c>
      <c r="B30" s="186"/>
      <c r="C30" s="186"/>
      <c r="D30" s="186"/>
      <c r="E30" s="186"/>
      <c r="F30" s="186"/>
      <c r="G30" s="186"/>
      <c r="H30" s="186"/>
      <c r="I30" s="186"/>
      <c r="J30" s="186"/>
      <c r="K30" s="186"/>
      <c r="L30" s="186"/>
      <c r="M30" s="186"/>
      <c r="N30" s="198"/>
    </row>
    <row r="31" spans="1:14" ht="12.75">
      <c r="A31" s="246"/>
      <c r="B31" s="186"/>
      <c r="C31" s="186"/>
      <c r="D31" s="186"/>
      <c r="E31" s="186"/>
      <c r="F31" s="186"/>
      <c r="G31" s="186"/>
      <c r="H31" s="186"/>
      <c r="I31" s="186"/>
      <c r="J31" s="186"/>
      <c r="K31" s="186"/>
      <c r="L31" s="186"/>
      <c r="M31" s="186"/>
      <c r="N31" s="199"/>
    </row>
    <row r="32" spans="1:14" ht="12.75">
      <c r="A32" s="200"/>
      <c r="B32" s="186"/>
      <c r="C32" s="186"/>
      <c r="D32" s="186"/>
      <c r="E32" s="186"/>
      <c r="F32" s="186"/>
      <c r="G32" s="186"/>
      <c r="H32" s="186"/>
      <c r="I32" s="186"/>
      <c r="J32" s="186"/>
      <c r="K32" s="186"/>
      <c r="L32" s="186"/>
      <c r="M32" s="186"/>
      <c r="N32" s="199"/>
    </row>
    <row r="33" spans="1:14" ht="12.75">
      <c r="A33" s="200"/>
      <c r="B33" s="186"/>
      <c r="C33" s="186"/>
      <c r="D33" s="186"/>
      <c r="E33" s="186"/>
      <c r="F33" s="186"/>
      <c r="G33" s="186"/>
      <c r="H33" s="186"/>
      <c r="I33" s="186"/>
      <c r="J33" s="186"/>
      <c r="K33" s="186"/>
      <c r="L33" s="186"/>
      <c r="M33" s="186"/>
      <c r="N33" s="199"/>
    </row>
    <row r="34" spans="1:14" ht="12.75">
      <c r="A34" s="200"/>
      <c r="B34" s="186"/>
      <c r="C34" s="186"/>
      <c r="D34" s="186"/>
      <c r="E34" s="186"/>
      <c r="F34" s="186"/>
      <c r="G34" s="186"/>
      <c r="H34" s="186"/>
      <c r="I34" s="186"/>
      <c r="J34" s="186"/>
      <c r="K34" s="186"/>
      <c r="L34" s="186"/>
      <c r="M34" s="186"/>
      <c r="N34" s="199"/>
    </row>
    <row r="35" spans="1:14" ht="12.75">
      <c r="A35" s="200"/>
      <c r="B35" s="186"/>
      <c r="C35" s="186"/>
      <c r="D35" s="186"/>
      <c r="E35" s="186"/>
      <c r="F35" s="186"/>
      <c r="G35" s="186"/>
      <c r="H35" s="186"/>
      <c r="I35" s="186"/>
      <c r="J35" s="186"/>
      <c r="K35" s="186"/>
      <c r="L35" s="186"/>
      <c r="M35" s="186"/>
      <c r="N35" s="199"/>
    </row>
    <row r="36" spans="1:14" ht="12.75">
      <c r="A36" s="200"/>
      <c r="B36" s="186"/>
      <c r="C36" s="186"/>
      <c r="D36" s="186"/>
      <c r="E36" s="186"/>
      <c r="F36" s="186"/>
      <c r="G36" s="186"/>
      <c r="H36" s="186"/>
      <c r="I36" s="186"/>
      <c r="J36" s="186"/>
      <c r="K36" s="186"/>
      <c r="L36" s="186"/>
      <c r="M36" s="186"/>
      <c r="N36" s="199"/>
    </row>
    <row r="37" spans="1:14" ht="12.75">
      <c r="A37" s="200"/>
      <c r="B37" s="186"/>
      <c r="C37" s="186"/>
      <c r="D37" s="186"/>
      <c r="E37" s="186"/>
      <c r="F37" s="186"/>
      <c r="G37" s="186"/>
      <c r="H37" s="186"/>
      <c r="I37" s="186"/>
      <c r="J37" s="186"/>
      <c r="K37" s="186"/>
      <c r="L37" s="186"/>
      <c r="M37" s="186"/>
      <c r="N37" s="199"/>
    </row>
    <row r="38" spans="1:14" ht="12.75">
      <c r="A38" s="200"/>
      <c r="B38" s="186"/>
      <c r="C38" s="186"/>
      <c r="D38" s="186"/>
      <c r="E38" s="186"/>
      <c r="F38" s="186"/>
      <c r="G38" s="186"/>
      <c r="H38" s="186"/>
      <c r="I38" s="186"/>
      <c r="J38" s="186"/>
      <c r="K38" s="186"/>
      <c r="L38" s="186"/>
      <c r="M38" s="186"/>
      <c r="N38" s="199"/>
    </row>
    <row r="39" spans="1:14" ht="13.5" thickBot="1">
      <c r="A39" s="201"/>
      <c r="B39" s="202"/>
      <c r="C39" s="202"/>
      <c r="D39" s="202"/>
      <c r="E39" s="202"/>
      <c r="F39" s="202"/>
      <c r="G39" s="202"/>
      <c r="H39" s="202"/>
      <c r="I39" s="202"/>
      <c r="J39" s="202"/>
      <c r="K39" s="202"/>
      <c r="L39" s="202"/>
      <c r="M39" s="202"/>
      <c r="N39" s="203"/>
    </row>
    <row r="40" ht="6" customHeight="1"/>
    <row r="41" ht="12.75">
      <c r="C41" t="s">
        <v>360</v>
      </c>
    </row>
    <row r="42" ht="6" customHeight="1" thickBot="1"/>
    <row r="43" spans="1:14" ht="13.5" thickBot="1">
      <c r="A43" s="250" t="s">
        <v>282</v>
      </c>
      <c r="B43" s="251" t="s">
        <v>351</v>
      </c>
      <c r="C43" s="183"/>
      <c r="D43" s="183"/>
      <c r="E43" s="183"/>
      <c r="F43" s="183"/>
      <c r="G43" s="183"/>
      <c r="H43" s="252"/>
      <c r="I43" s="228"/>
      <c r="J43" s="183" t="s">
        <v>352</v>
      </c>
      <c r="K43" s="183"/>
      <c r="L43" s="228"/>
      <c r="M43" s="183" t="s">
        <v>353</v>
      </c>
      <c r="N43" s="184"/>
    </row>
    <row r="44" spans="1:14" ht="12.75">
      <c r="A44" s="342"/>
      <c r="B44" s="58"/>
      <c r="C44" s="58"/>
      <c r="D44" s="186"/>
      <c r="E44" s="186"/>
      <c r="F44" s="186"/>
      <c r="G44" s="186"/>
      <c r="H44" s="187"/>
      <c r="I44" s="186"/>
      <c r="J44" s="185"/>
      <c r="K44" s="187"/>
      <c r="L44" s="186"/>
      <c r="M44" s="188"/>
      <c r="N44" s="247"/>
    </row>
    <row r="45" spans="1:14" ht="12.75">
      <c r="A45" s="345"/>
      <c r="B45" s="186"/>
      <c r="C45" s="58"/>
      <c r="D45" s="186"/>
      <c r="E45" s="186"/>
      <c r="F45" s="186"/>
      <c r="G45" s="186"/>
      <c r="H45" s="189"/>
      <c r="I45" s="186"/>
      <c r="J45" s="185"/>
      <c r="K45" s="189"/>
      <c r="L45" s="186"/>
      <c r="M45" s="190"/>
      <c r="N45" s="248"/>
    </row>
    <row r="46" spans="1:14" ht="12.75">
      <c r="A46" s="204"/>
      <c r="B46" s="58"/>
      <c r="C46" s="58"/>
      <c r="D46" s="186"/>
      <c r="E46" s="186"/>
      <c r="F46" s="186"/>
      <c r="G46" s="186"/>
      <c r="H46" s="189"/>
      <c r="I46" s="186"/>
      <c r="J46" s="185"/>
      <c r="K46" s="189"/>
      <c r="L46" s="186"/>
      <c r="M46" s="190"/>
      <c r="N46" s="248"/>
    </row>
    <row r="47" spans="1:14" ht="12.75">
      <c r="A47" s="205"/>
      <c r="B47" s="59"/>
      <c r="C47" s="59"/>
      <c r="D47" s="193"/>
      <c r="E47" s="193"/>
      <c r="F47" s="193"/>
      <c r="G47" s="193"/>
      <c r="H47" s="194"/>
      <c r="I47" s="193"/>
      <c r="J47" s="195"/>
      <c r="K47" s="194"/>
      <c r="L47" s="193"/>
      <c r="M47" s="196"/>
      <c r="N47" s="249"/>
    </row>
    <row r="48" spans="1:14" ht="12.75">
      <c r="A48" s="197" t="s">
        <v>354</v>
      </c>
      <c r="B48" s="186"/>
      <c r="C48" s="186"/>
      <c r="D48" s="186"/>
      <c r="E48" s="186"/>
      <c r="F48" s="186"/>
      <c r="G48" s="186"/>
      <c r="H48" s="186"/>
      <c r="I48" s="186"/>
      <c r="J48" s="186"/>
      <c r="K48" s="186"/>
      <c r="L48" s="186"/>
      <c r="M48" s="186"/>
      <c r="N48" s="198"/>
    </row>
    <row r="49" spans="1:14" ht="12.75">
      <c r="A49" s="246"/>
      <c r="B49" s="186"/>
      <c r="C49" s="186"/>
      <c r="D49" s="186"/>
      <c r="E49" s="186"/>
      <c r="F49" s="186"/>
      <c r="G49" s="186"/>
      <c r="H49" s="186"/>
      <c r="I49" s="186"/>
      <c r="J49" s="186"/>
      <c r="K49" s="186"/>
      <c r="L49" s="186"/>
      <c r="M49" s="186"/>
      <c r="N49" s="199"/>
    </row>
    <row r="50" spans="1:14" ht="12.75">
      <c r="A50" s="200"/>
      <c r="B50" s="186"/>
      <c r="C50" s="186"/>
      <c r="D50" s="186"/>
      <c r="E50" s="186"/>
      <c r="F50" s="186"/>
      <c r="G50" s="186"/>
      <c r="H50" s="186"/>
      <c r="I50" s="186"/>
      <c r="J50" s="186"/>
      <c r="K50" s="186"/>
      <c r="L50" s="186"/>
      <c r="M50" s="186"/>
      <c r="N50" s="199"/>
    </row>
    <row r="51" spans="1:14" ht="12.75">
      <c r="A51" s="200"/>
      <c r="B51" s="186"/>
      <c r="C51" s="186"/>
      <c r="D51" s="186"/>
      <c r="E51" s="186"/>
      <c r="F51" s="186"/>
      <c r="G51" s="186"/>
      <c r="H51" s="186"/>
      <c r="I51" s="186"/>
      <c r="J51" s="186"/>
      <c r="K51" s="186"/>
      <c r="L51" s="186"/>
      <c r="M51" s="186"/>
      <c r="N51" s="199"/>
    </row>
    <row r="52" spans="1:14" ht="12.75">
      <c r="A52" s="200"/>
      <c r="B52" s="186"/>
      <c r="C52" s="186"/>
      <c r="D52" s="186"/>
      <c r="E52" s="186"/>
      <c r="F52" s="186"/>
      <c r="G52" s="186"/>
      <c r="H52" s="186"/>
      <c r="I52" s="186"/>
      <c r="J52" s="186"/>
      <c r="K52" s="186"/>
      <c r="L52" s="186"/>
      <c r="M52" s="186"/>
      <c r="N52" s="199"/>
    </row>
    <row r="53" spans="1:14" ht="12.75">
      <c r="A53" s="200"/>
      <c r="B53" s="186"/>
      <c r="C53" s="186"/>
      <c r="D53" s="186"/>
      <c r="E53" s="186"/>
      <c r="F53" s="186"/>
      <c r="G53" s="186"/>
      <c r="H53" s="186"/>
      <c r="I53" s="186"/>
      <c r="J53" s="186"/>
      <c r="K53" s="186"/>
      <c r="L53" s="186"/>
      <c r="M53" s="186"/>
      <c r="N53" s="199"/>
    </row>
    <row r="54" spans="1:14" ht="12.75">
      <c r="A54" s="200"/>
      <c r="B54" s="186"/>
      <c r="C54" s="186"/>
      <c r="D54" s="186"/>
      <c r="E54" s="186"/>
      <c r="F54" s="186"/>
      <c r="G54" s="186"/>
      <c r="H54" s="186"/>
      <c r="I54" s="186"/>
      <c r="J54" s="186"/>
      <c r="K54" s="186"/>
      <c r="L54" s="186"/>
      <c r="M54" s="186"/>
      <c r="N54" s="199"/>
    </row>
    <row r="55" spans="1:14" ht="12.75">
      <c r="A55" s="200"/>
      <c r="B55" s="186"/>
      <c r="C55" s="186"/>
      <c r="D55" s="186"/>
      <c r="E55" s="186"/>
      <c r="F55" s="186"/>
      <c r="G55" s="186"/>
      <c r="H55" s="186"/>
      <c r="I55" s="186"/>
      <c r="J55" s="186"/>
      <c r="K55" s="186"/>
      <c r="L55" s="186"/>
      <c r="M55" s="186"/>
      <c r="N55" s="199"/>
    </row>
    <row r="56" spans="1:14" ht="12.75">
      <c r="A56" s="200"/>
      <c r="B56" s="186"/>
      <c r="C56" s="186"/>
      <c r="D56" s="186"/>
      <c r="E56" s="186"/>
      <c r="F56" s="186"/>
      <c r="G56" s="186"/>
      <c r="H56" s="186"/>
      <c r="I56" s="186"/>
      <c r="J56" s="186"/>
      <c r="K56" s="186"/>
      <c r="L56" s="186"/>
      <c r="M56" s="186"/>
      <c r="N56" s="199"/>
    </row>
    <row r="57" spans="1:14" ht="13.5" thickBot="1">
      <c r="A57" s="201"/>
      <c r="B57" s="202"/>
      <c r="C57" s="202"/>
      <c r="D57" s="202"/>
      <c r="E57" s="202"/>
      <c r="F57" s="202"/>
      <c r="G57" s="202"/>
      <c r="H57" s="202"/>
      <c r="I57" s="202"/>
      <c r="J57" s="202"/>
      <c r="K57" s="202"/>
      <c r="L57" s="202"/>
      <c r="M57" s="202"/>
      <c r="N57" s="203"/>
    </row>
    <row r="58" spans="1:14" ht="15" customHeight="1">
      <c r="A58" s="383" t="s">
        <v>85</v>
      </c>
      <c r="N58" s="384" t="s">
        <v>26</v>
      </c>
    </row>
    <row r="59" spans="1:14" ht="12.75">
      <c r="A59" t="str">
        <f>Cover!$A$59</f>
        <v>      Our House Enterprises</v>
      </c>
      <c r="K59" s="74" t="str">
        <f>Cover!$K$59</f>
        <v>(  )</v>
      </c>
      <c r="N59" s="45">
        <f ca="1">NOW()</f>
        <v>40499.532164930555</v>
      </c>
    </row>
    <row r="60" ht="12.75">
      <c r="K60" s="212"/>
    </row>
    <row r="61" ht="12.75">
      <c r="F61" s="55"/>
    </row>
  </sheetData>
  <sheetProtection password="E1BE" sheet="1" objects="1" scenarios="1"/>
  <printOptions/>
  <pageMargins left="0.5" right="0.5" top="0.5" bottom="0.5" header="0" footer="0.5"/>
  <pageSetup fitToHeight="1" fitToWidth="1" horizontalDpi="300" verticalDpi="300" orientation="portrait" r:id="rId2"/>
  <headerFooter alignWithMargins="0">
    <oddFooter>&amp;C- 7 -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61"/>
  <sheetViews>
    <sheetView showGridLines="0" showZeros="0" zoomScalePageLayoutView="0" workbookViewId="0" topLeftCell="A1">
      <selection activeCell="A1" sqref="A1"/>
    </sheetView>
  </sheetViews>
  <sheetFormatPr defaultColWidth="9.140625" defaultRowHeight="12.75"/>
  <cols>
    <col min="2" max="2" width="2.7109375" style="0" customWidth="1"/>
    <col min="3" max="7" width="8.7109375" style="0" customWidth="1"/>
    <col min="8" max="8" width="2.140625" style="0" customWidth="1"/>
    <col min="9" max="9" width="1.28515625" style="0" customWidth="1"/>
    <col min="12" max="12" width="0.9921875" style="0" customWidth="1"/>
    <col min="13" max="13" width="7.140625" style="0" customWidth="1"/>
    <col min="14" max="14" width="11.140625" style="0" customWidth="1"/>
  </cols>
  <sheetData>
    <row r="1" spans="1:14" ht="18.75" customHeight="1">
      <c r="A1" s="180" t="s">
        <v>357</v>
      </c>
      <c r="N1" s="299" t="str">
        <f>Cover!$A$17</f>
        <v>USE ARROW TO THE RIGHT TO SELECT</v>
      </c>
    </row>
    <row r="2" spans="2:14" ht="12" customHeight="1">
      <c r="B2" s="181" t="s">
        <v>361</v>
      </c>
      <c r="N2" s="220" t="s">
        <v>347</v>
      </c>
    </row>
    <row r="3" ht="12.75">
      <c r="C3" t="s">
        <v>362</v>
      </c>
    </row>
    <row r="4" ht="12.75">
      <c r="C4" t="s">
        <v>363</v>
      </c>
    </row>
    <row r="5" ht="7.5" customHeight="1"/>
    <row r="6" ht="12.75" customHeight="1" thickBot="1">
      <c r="C6" t="s">
        <v>364</v>
      </c>
    </row>
    <row r="7" spans="1:14" ht="13.5" thickBot="1">
      <c r="A7" s="250" t="s">
        <v>282</v>
      </c>
      <c r="B7" s="251" t="s">
        <v>365</v>
      </c>
      <c r="C7" s="183"/>
      <c r="D7" s="183"/>
      <c r="E7" s="183"/>
      <c r="F7" s="183"/>
      <c r="G7" s="183"/>
      <c r="H7" s="252"/>
      <c r="I7" s="228"/>
      <c r="J7" s="183" t="s">
        <v>352</v>
      </c>
      <c r="K7" s="183"/>
      <c r="L7" s="228"/>
      <c r="M7" s="183" t="s">
        <v>353</v>
      </c>
      <c r="N7" s="184"/>
    </row>
    <row r="8" spans="1:14" ht="12.75">
      <c r="A8" s="342"/>
      <c r="B8" s="58"/>
      <c r="C8" s="58"/>
      <c r="D8" s="186"/>
      <c r="E8" s="186"/>
      <c r="F8" s="186"/>
      <c r="G8" s="186"/>
      <c r="H8" s="187"/>
      <c r="I8" s="186"/>
      <c r="J8" s="185"/>
      <c r="K8" s="187"/>
      <c r="L8" s="186"/>
      <c r="M8" s="188"/>
      <c r="N8" s="247"/>
    </row>
    <row r="9" spans="1:14" ht="12.75">
      <c r="A9" s="345"/>
      <c r="B9" s="58"/>
      <c r="C9" s="58"/>
      <c r="D9" s="186"/>
      <c r="E9" s="186"/>
      <c r="F9" s="186"/>
      <c r="G9" s="186"/>
      <c r="H9" s="189"/>
      <c r="I9" s="186"/>
      <c r="J9" s="185"/>
      <c r="K9" s="189"/>
      <c r="L9" s="186"/>
      <c r="M9" s="190"/>
      <c r="N9" s="248"/>
    </row>
    <row r="10" spans="1:14" ht="12.75">
      <c r="A10" s="191"/>
      <c r="B10" s="58"/>
      <c r="C10" s="58"/>
      <c r="D10" s="186"/>
      <c r="E10" s="186"/>
      <c r="F10" s="186"/>
      <c r="G10" s="186"/>
      <c r="H10" s="189"/>
      <c r="I10" s="186"/>
      <c r="J10" s="185"/>
      <c r="K10" s="189"/>
      <c r="L10" s="186"/>
      <c r="M10" s="190"/>
      <c r="N10" s="248"/>
    </row>
    <row r="11" spans="1:14" ht="12.75">
      <c r="A11" s="192"/>
      <c r="B11" s="59"/>
      <c r="C11" s="59"/>
      <c r="D11" s="193"/>
      <c r="E11" s="193"/>
      <c r="F11" s="193"/>
      <c r="G11" s="193"/>
      <c r="H11" s="194"/>
      <c r="I11" s="193"/>
      <c r="J11" s="195"/>
      <c r="K11" s="194"/>
      <c r="L11" s="193"/>
      <c r="M11" s="196"/>
      <c r="N11" s="249"/>
    </row>
    <row r="12" spans="1:14" ht="12.75">
      <c r="A12" s="197" t="s">
        <v>366</v>
      </c>
      <c r="B12" s="186"/>
      <c r="C12" s="186"/>
      <c r="D12" s="186"/>
      <c r="E12" s="186"/>
      <c r="F12" s="186"/>
      <c r="G12" s="186"/>
      <c r="H12" s="186"/>
      <c r="I12" s="186"/>
      <c r="J12" s="186"/>
      <c r="K12" s="186"/>
      <c r="L12" s="186"/>
      <c r="M12" s="186"/>
      <c r="N12" s="198"/>
    </row>
    <row r="13" spans="1:14" ht="12.75">
      <c r="A13" s="246"/>
      <c r="B13" s="186"/>
      <c r="C13" s="186"/>
      <c r="D13" s="186"/>
      <c r="E13" s="186"/>
      <c r="F13" s="186"/>
      <c r="G13" s="186"/>
      <c r="H13" s="186"/>
      <c r="I13" s="186"/>
      <c r="J13" s="186"/>
      <c r="K13" s="186"/>
      <c r="L13" s="186"/>
      <c r="M13" s="186"/>
      <c r="N13" s="199"/>
    </row>
    <row r="14" spans="1:14" ht="12.75">
      <c r="A14" s="200"/>
      <c r="B14" s="186"/>
      <c r="C14" s="186"/>
      <c r="D14" s="186"/>
      <c r="E14" s="186"/>
      <c r="F14" s="186"/>
      <c r="G14" s="186"/>
      <c r="H14" s="186"/>
      <c r="I14" s="186"/>
      <c r="J14" s="186"/>
      <c r="K14" s="186"/>
      <c r="L14" s="186"/>
      <c r="M14" s="186"/>
      <c r="N14" s="199"/>
    </row>
    <row r="15" spans="1:14" ht="12.75">
      <c r="A15" s="200"/>
      <c r="B15" s="186"/>
      <c r="C15" s="186"/>
      <c r="D15" s="186"/>
      <c r="E15" s="186"/>
      <c r="F15" s="186"/>
      <c r="G15" s="186"/>
      <c r="H15" s="186"/>
      <c r="I15" s="186"/>
      <c r="J15" s="186"/>
      <c r="K15" s="186"/>
      <c r="L15" s="186"/>
      <c r="M15" s="186"/>
      <c r="N15" s="199"/>
    </row>
    <row r="16" spans="1:14" ht="12.75">
      <c r="A16" s="200"/>
      <c r="B16" s="186"/>
      <c r="C16" s="186"/>
      <c r="D16" s="186"/>
      <c r="E16" s="186"/>
      <c r="F16" s="186"/>
      <c r="G16" s="186"/>
      <c r="H16" s="186"/>
      <c r="I16" s="186"/>
      <c r="J16" s="186"/>
      <c r="K16" s="186"/>
      <c r="L16" s="186"/>
      <c r="M16" s="186"/>
      <c r="N16" s="199"/>
    </row>
    <row r="17" spans="1:14" ht="12.75">
      <c r="A17" s="200"/>
      <c r="B17" s="186"/>
      <c r="C17" s="186"/>
      <c r="D17" s="186"/>
      <c r="E17" s="186"/>
      <c r="F17" s="186"/>
      <c r="G17" s="186"/>
      <c r="H17" s="186"/>
      <c r="I17" s="186"/>
      <c r="J17" s="186"/>
      <c r="K17" s="186"/>
      <c r="L17" s="186"/>
      <c r="M17" s="186"/>
      <c r="N17" s="199"/>
    </row>
    <row r="18" spans="1:14" ht="12.75">
      <c r="A18" s="200"/>
      <c r="B18" s="186"/>
      <c r="C18" s="186"/>
      <c r="D18" s="186"/>
      <c r="E18" s="186"/>
      <c r="F18" s="186"/>
      <c r="G18" s="186"/>
      <c r="H18" s="186"/>
      <c r="I18" s="186"/>
      <c r="J18" s="186"/>
      <c r="K18" s="186"/>
      <c r="L18" s="186"/>
      <c r="M18" s="186"/>
      <c r="N18" s="199"/>
    </row>
    <row r="19" spans="1:14" ht="12.75">
      <c r="A19" s="200"/>
      <c r="B19" s="186"/>
      <c r="C19" s="186"/>
      <c r="D19" s="186"/>
      <c r="E19" s="186"/>
      <c r="F19" s="186"/>
      <c r="G19" s="186"/>
      <c r="H19" s="186"/>
      <c r="I19" s="186"/>
      <c r="J19" s="186"/>
      <c r="K19" s="186"/>
      <c r="L19" s="186"/>
      <c r="M19" s="186"/>
      <c r="N19" s="199"/>
    </row>
    <row r="20" spans="1:14" ht="12.75">
      <c r="A20" s="200"/>
      <c r="B20" s="186"/>
      <c r="C20" s="186"/>
      <c r="D20" s="186"/>
      <c r="E20" s="186"/>
      <c r="F20" s="186"/>
      <c r="G20" s="186"/>
      <c r="H20" s="186"/>
      <c r="I20" s="186"/>
      <c r="J20" s="186"/>
      <c r="K20" s="186"/>
      <c r="L20" s="186"/>
      <c r="M20" s="186"/>
      <c r="N20" s="199"/>
    </row>
    <row r="21" spans="1:14" ht="13.5" thickBot="1">
      <c r="A21" s="201"/>
      <c r="B21" s="202"/>
      <c r="C21" s="202"/>
      <c r="D21" s="202"/>
      <c r="E21" s="202"/>
      <c r="F21" s="202"/>
      <c r="G21" s="202"/>
      <c r="H21" s="202"/>
      <c r="I21" s="202"/>
      <c r="J21" s="202"/>
      <c r="K21" s="202"/>
      <c r="L21" s="202"/>
      <c r="M21" s="202"/>
      <c r="N21" s="203"/>
    </row>
    <row r="22" ht="6" customHeight="1"/>
    <row r="23" ht="12.75" customHeight="1">
      <c r="C23" t="s">
        <v>367</v>
      </c>
    </row>
    <row r="24" ht="6" customHeight="1" thickBot="1"/>
    <row r="25" spans="1:14" ht="13.5" thickBot="1">
      <c r="A25" s="250" t="s">
        <v>282</v>
      </c>
      <c r="B25" s="251" t="s">
        <v>365</v>
      </c>
      <c r="C25" s="183"/>
      <c r="D25" s="183"/>
      <c r="E25" s="183"/>
      <c r="F25" s="183"/>
      <c r="G25" s="183"/>
      <c r="H25" s="252"/>
      <c r="I25" s="228"/>
      <c r="J25" s="183" t="s">
        <v>352</v>
      </c>
      <c r="K25" s="183"/>
      <c r="L25" s="228"/>
      <c r="M25" s="183" t="s">
        <v>353</v>
      </c>
      <c r="N25" s="184"/>
    </row>
    <row r="26" spans="1:14" ht="12.75">
      <c r="A26" s="342"/>
      <c r="B26" s="58"/>
      <c r="C26" s="58"/>
      <c r="D26" s="186"/>
      <c r="E26" s="186"/>
      <c r="F26" s="186"/>
      <c r="G26" s="186"/>
      <c r="H26" s="187"/>
      <c r="I26" s="186"/>
      <c r="J26" s="185"/>
      <c r="K26" s="187"/>
      <c r="L26" s="186"/>
      <c r="M26" s="188"/>
      <c r="N26" s="247"/>
    </row>
    <row r="27" spans="1:14" ht="12.75">
      <c r="A27" s="345"/>
      <c r="B27" s="58"/>
      <c r="C27" s="58"/>
      <c r="D27" s="186"/>
      <c r="E27" s="186"/>
      <c r="F27" s="186"/>
      <c r="G27" s="186"/>
      <c r="H27" s="189"/>
      <c r="I27" s="186"/>
      <c r="J27" s="185"/>
      <c r="K27" s="189"/>
      <c r="L27" s="186"/>
      <c r="M27" s="190"/>
      <c r="N27" s="248"/>
    </row>
    <row r="28" spans="1:14" ht="12.75">
      <c r="A28" s="204"/>
      <c r="B28" s="58"/>
      <c r="C28" s="58"/>
      <c r="D28" s="186"/>
      <c r="E28" s="186"/>
      <c r="F28" s="186"/>
      <c r="G28" s="186"/>
      <c r="H28" s="189"/>
      <c r="I28" s="186"/>
      <c r="J28" s="185"/>
      <c r="K28" s="189"/>
      <c r="L28" s="186"/>
      <c r="M28" s="190"/>
      <c r="N28" s="248"/>
    </row>
    <row r="29" spans="1:14" ht="12.75">
      <c r="A29" s="205"/>
      <c r="B29" s="59"/>
      <c r="C29" s="59"/>
      <c r="D29" s="193"/>
      <c r="E29" s="193"/>
      <c r="F29" s="193"/>
      <c r="G29" s="193"/>
      <c r="H29" s="194"/>
      <c r="I29" s="193"/>
      <c r="J29" s="195"/>
      <c r="K29" s="194"/>
      <c r="L29" s="193"/>
      <c r="M29" s="196"/>
      <c r="N29" s="249"/>
    </row>
    <row r="30" spans="1:14" ht="12.75">
      <c r="A30" s="197" t="s">
        <v>366</v>
      </c>
      <c r="B30" s="186"/>
      <c r="C30" s="186"/>
      <c r="D30" s="186"/>
      <c r="E30" s="186"/>
      <c r="F30" s="186"/>
      <c r="G30" s="186"/>
      <c r="H30" s="186"/>
      <c r="I30" s="186"/>
      <c r="J30" s="186"/>
      <c r="K30" s="186"/>
      <c r="L30" s="186"/>
      <c r="M30" s="186"/>
      <c r="N30" s="198"/>
    </row>
    <row r="31" spans="1:14" ht="12.75">
      <c r="A31" s="246"/>
      <c r="B31" s="186"/>
      <c r="C31" s="186"/>
      <c r="D31" s="186"/>
      <c r="E31" s="186"/>
      <c r="F31" s="186"/>
      <c r="G31" s="186"/>
      <c r="H31" s="186"/>
      <c r="I31" s="186"/>
      <c r="J31" s="186"/>
      <c r="K31" s="186"/>
      <c r="L31" s="186"/>
      <c r="M31" s="186"/>
      <c r="N31" s="199"/>
    </row>
    <row r="32" spans="1:14" ht="12.75">
      <c r="A32" s="200"/>
      <c r="B32" s="186"/>
      <c r="C32" s="186"/>
      <c r="D32" s="186"/>
      <c r="E32" s="186"/>
      <c r="F32" s="186"/>
      <c r="G32" s="186"/>
      <c r="H32" s="186"/>
      <c r="I32" s="186"/>
      <c r="J32" s="186"/>
      <c r="K32" s="186"/>
      <c r="L32" s="186"/>
      <c r="M32" s="186"/>
      <c r="N32" s="199"/>
    </row>
    <row r="33" spans="1:14" ht="12.75">
      <c r="A33" s="200"/>
      <c r="B33" s="186"/>
      <c r="C33" s="186"/>
      <c r="D33" s="186"/>
      <c r="E33" s="186"/>
      <c r="F33" s="186"/>
      <c r="G33" s="186"/>
      <c r="H33" s="186"/>
      <c r="I33" s="186"/>
      <c r="J33" s="186"/>
      <c r="K33" s="186"/>
      <c r="L33" s="186"/>
      <c r="M33" s="186"/>
      <c r="N33" s="199"/>
    </row>
    <row r="34" spans="1:14" ht="12.75">
      <c r="A34" s="200"/>
      <c r="B34" s="186"/>
      <c r="C34" s="186"/>
      <c r="D34" s="186"/>
      <c r="E34" s="186"/>
      <c r="F34" s="186"/>
      <c r="G34" s="186"/>
      <c r="H34" s="186"/>
      <c r="I34" s="186"/>
      <c r="J34" s="186"/>
      <c r="K34" s="186"/>
      <c r="L34" s="186"/>
      <c r="M34" s="186"/>
      <c r="N34" s="199"/>
    </row>
    <row r="35" spans="1:14" ht="12.75">
      <c r="A35" s="200"/>
      <c r="B35" s="186"/>
      <c r="C35" s="186"/>
      <c r="D35" s="186"/>
      <c r="E35" s="186"/>
      <c r="F35" s="186"/>
      <c r="G35" s="186"/>
      <c r="H35" s="186"/>
      <c r="I35" s="186"/>
      <c r="J35" s="186"/>
      <c r="K35" s="186"/>
      <c r="L35" s="186"/>
      <c r="M35" s="186"/>
      <c r="N35" s="199"/>
    </row>
    <row r="36" spans="1:14" ht="12.75">
      <c r="A36" s="200"/>
      <c r="B36" s="186"/>
      <c r="C36" s="186"/>
      <c r="D36" s="186"/>
      <c r="E36" s="186"/>
      <c r="F36" s="186"/>
      <c r="G36" s="186"/>
      <c r="H36" s="186"/>
      <c r="I36" s="186"/>
      <c r="J36" s="186"/>
      <c r="K36" s="186"/>
      <c r="L36" s="186"/>
      <c r="M36" s="186"/>
      <c r="N36" s="199"/>
    </row>
    <row r="37" spans="1:14" ht="12.75">
      <c r="A37" s="200"/>
      <c r="B37" s="186"/>
      <c r="C37" s="186"/>
      <c r="D37" s="186"/>
      <c r="E37" s="186"/>
      <c r="F37" s="186"/>
      <c r="G37" s="186"/>
      <c r="H37" s="186"/>
      <c r="I37" s="186"/>
      <c r="J37" s="186"/>
      <c r="K37" s="186"/>
      <c r="L37" s="186"/>
      <c r="M37" s="186"/>
      <c r="N37" s="199"/>
    </row>
    <row r="38" spans="1:14" ht="12.75">
      <c r="A38" s="200"/>
      <c r="B38" s="186"/>
      <c r="C38" s="186"/>
      <c r="D38" s="186"/>
      <c r="E38" s="186"/>
      <c r="F38" s="186"/>
      <c r="G38" s="186"/>
      <c r="H38" s="186"/>
      <c r="I38" s="186"/>
      <c r="J38" s="186"/>
      <c r="K38" s="186"/>
      <c r="L38" s="186"/>
      <c r="M38" s="186"/>
      <c r="N38" s="199"/>
    </row>
    <row r="39" spans="1:14" ht="13.5" thickBot="1">
      <c r="A39" s="201"/>
      <c r="B39" s="202"/>
      <c r="C39" s="202"/>
      <c r="D39" s="202"/>
      <c r="E39" s="202"/>
      <c r="F39" s="202"/>
      <c r="G39" s="202"/>
      <c r="H39" s="202"/>
      <c r="I39" s="202"/>
      <c r="J39" s="202"/>
      <c r="K39" s="202"/>
      <c r="L39" s="202"/>
      <c r="M39" s="202"/>
      <c r="N39" s="203"/>
    </row>
    <row r="40" ht="6" customHeight="1"/>
    <row r="41" ht="12.75">
      <c r="C41" t="s">
        <v>368</v>
      </c>
    </row>
    <row r="42" ht="6" customHeight="1" thickBot="1"/>
    <row r="43" spans="1:14" ht="13.5" thickBot="1">
      <c r="A43" s="250" t="s">
        <v>282</v>
      </c>
      <c r="B43" s="251" t="s">
        <v>365</v>
      </c>
      <c r="C43" s="183"/>
      <c r="D43" s="183"/>
      <c r="E43" s="183"/>
      <c r="F43" s="183"/>
      <c r="G43" s="183"/>
      <c r="H43" s="252"/>
      <c r="I43" s="228"/>
      <c r="J43" s="183" t="s">
        <v>352</v>
      </c>
      <c r="K43" s="183"/>
      <c r="L43" s="228"/>
      <c r="M43" s="183" t="s">
        <v>353</v>
      </c>
      <c r="N43" s="184"/>
    </row>
    <row r="44" spans="1:14" ht="12.75">
      <c r="A44" s="342"/>
      <c r="B44" s="253"/>
      <c r="C44" s="253"/>
      <c r="D44" s="254"/>
      <c r="E44" s="254"/>
      <c r="F44" s="254"/>
      <c r="G44" s="254"/>
      <c r="H44" s="255"/>
      <c r="I44" s="186"/>
      <c r="J44" s="185"/>
      <c r="K44" s="187"/>
      <c r="L44" s="186"/>
      <c r="M44" s="188"/>
      <c r="N44" s="247"/>
    </row>
    <row r="45" spans="1:14" ht="12.75">
      <c r="A45" s="345"/>
      <c r="B45" s="186"/>
      <c r="C45" s="58"/>
      <c r="D45" s="186"/>
      <c r="E45" s="186"/>
      <c r="F45" s="186"/>
      <c r="G45" s="186"/>
      <c r="H45" s="189"/>
      <c r="I45" s="186"/>
      <c r="J45" s="185"/>
      <c r="K45" s="189"/>
      <c r="L45" s="186"/>
      <c r="M45" s="190"/>
      <c r="N45" s="248"/>
    </row>
    <row r="46" spans="1:14" ht="12.75">
      <c r="A46" s="204"/>
      <c r="B46" s="58"/>
      <c r="C46" s="58"/>
      <c r="D46" s="186"/>
      <c r="E46" s="186"/>
      <c r="F46" s="186"/>
      <c r="G46" s="186"/>
      <c r="H46" s="189"/>
      <c r="I46" s="186"/>
      <c r="J46" s="185"/>
      <c r="K46" s="189"/>
      <c r="L46" s="186"/>
      <c r="M46" s="190"/>
      <c r="N46" s="248"/>
    </row>
    <row r="47" spans="1:14" ht="12.75">
      <c r="A47" s="205"/>
      <c r="B47" s="59"/>
      <c r="C47" s="59"/>
      <c r="D47" s="193"/>
      <c r="E47" s="193"/>
      <c r="F47" s="193"/>
      <c r="G47" s="193"/>
      <c r="H47" s="194"/>
      <c r="I47" s="193"/>
      <c r="J47" s="195"/>
      <c r="K47" s="194"/>
      <c r="L47" s="193"/>
      <c r="M47" s="196"/>
      <c r="N47" s="249"/>
    </row>
    <row r="48" spans="1:14" ht="12.75">
      <c r="A48" s="197" t="s">
        <v>366</v>
      </c>
      <c r="B48" s="186"/>
      <c r="C48" s="186"/>
      <c r="D48" s="186"/>
      <c r="E48" s="186"/>
      <c r="F48" s="186"/>
      <c r="G48" s="186"/>
      <c r="H48" s="186"/>
      <c r="I48" s="186"/>
      <c r="J48" s="186"/>
      <c r="K48" s="186"/>
      <c r="L48" s="186"/>
      <c r="M48" s="186"/>
      <c r="N48" s="198"/>
    </row>
    <row r="49" spans="1:14" ht="12.75">
      <c r="A49" s="246"/>
      <c r="B49" s="186"/>
      <c r="C49" s="186"/>
      <c r="D49" s="186"/>
      <c r="E49" s="186"/>
      <c r="F49" s="186"/>
      <c r="G49" s="186"/>
      <c r="H49" s="186"/>
      <c r="I49" s="186"/>
      <c r="J49" s="186"/>
      <c r="K49" s="186"/>
      <c r="L49" s="186"/>
      <c r="M49" s="186"/>
      <c r="N49" s="199"/>
    </row>
    <row r="50" spans="1:14" ht="12.75">
      <c r="A50" s="200"/>
      <c r="B50" s="186"/>
      <c r="C50" s="186"/>
      <c r="D50" s="186"/>
      <c r="E50" s="186"/>
      <c r="F50" s="186"/>
      <c r="G50" s="186"/>
      <c r="H50" s="186"/>
      <c r="I50" s="186"/>
      <c r="J50" s="186"/>
      <c r="K50" s="186"/>
      <c r="L50" s="186"/>
      <c r="M50" s="186"/>
      <c r="N50" s="199"/>
    </row>
    <row r="51" spans="1:14" ht="12.75">
      <c r="A51" s="200"/>
      <c r="B51" s="186"/>
      <c r="C51" s="186"/>
      <c r="D51" s="186"/>
      <c r="E51" s="186"/>
      <c r="F51" s="186"/>
      <c r="G51" s="186"/>
      <c r="H51" s="186"/>
      <c r="I51" s="186"/>
      <c r="J51" s="186"/>
      <c r="K51" s="186"/>
      <c r="L51" s="186"/>
      <c r="M51" s="186"/>
      <c r="N51" s="199"/>
    </row>
    <row r="52" spans="1:14" ht="12.75">
      <c r="A52" s="200"/>
      <c r="B52" s="186"/>
      <c r="C52" s="186"/>
      <c r="D52" s="186"/>
      <c r="E52" s="186"/>
      <c r="F52" s="186"/>
      <c r="G52" s="186"/>
      <c r="H52" s="186"/>
      <c r="I52" s="186"/>
      <c r="J52" s="186"/>
      <c r="K52" s="186"/>
      <c r="L52" s="186"/>
      <c r="M52" s="186"/>
      <c r="N52" s="199"/>
    </row>
    <row r="53" spans="1:14" ht="12.75">
      <c r="A53" s="200"/>
      <c r="B53" s="186"/>
      <c r="C53" s="186"/>
      <c r="D53" s="186"/>
      <c r="E53" s="186"/>
      <c r="F53" s="186"/>
      <c r="G53" s="186"/>
      <c r="H53" s="186"/>
      <c r="I53" s="186"/>
      <c r="J53" s="186"/>
      <c r="K53" s="186"/>
      <c r="L53" s="186"/>
      <c r="M53" s="186"/>
      <c r="N53" s="199"/>
    </row>
    <row r="54" spans="1:14" ht="12.75">
      <c r="A54" s="200"/>
      <c r="B54" s="186"/>
      <c r="C54" s="186"/>
      <c r="D54" s="186"/>
      <c r="E54" s="186"/>
      <c r="F54" s="186"/>
      <c r="G54" s="186"/>
      <c r="H54" s="186"/>
      <c r="I54" s="186"/>
      <c r="J54" s="186"/>
      <c r="K54" s="186"/>
      <c r="L54" s="186"/>
      <c r="M54" s="186"/>
      <c r="N54" s="199"/>
    </row>
    <row r="55" spans="1:14" ht="12.75">
      <c r="A55" s="200"/>
      <c r="B55" s="186"/>
      <c r="C55" s="186"/>
      <c r="D55" s="186"/>
      <c r="E55" s="186"/>
      <c r="F55" s="186"/>
      <c r="G55" s="186"/>
      <c r="H55" s="186"/>
      <c r="I55" s="186"/>
      <c r="J55" s="186"/>
      <c r="K55" s="186"/>
      <c r="L55" s="186"/>
      <c r="M55" s="186"/>
      <c r="N55" s="199"/>
    </row>
    <row r="56" spans="1:14" ht="12.75">
      <c r="A56" s="200"/>
      <c r="B56" s="186"/>
      <c r="C56" s="186"/>
      <c r="D56" s="186"/>
      <c r="E56" s="186"/>
      <c r="F56" s="186"/>
      <c r="G56" s="186"/>
      <c r="H56" s="186"/>
      <c r="I56" s="186"/>
      <c r="J56" s="186"/>
      <c r="K56" s="186"/>
      <c r="L56" s="186"/>
      <c r="M56" s="186"/>
      <c r="N56" s="199"/>
    </row>
    <row r="57" spans="1:14" ht="13.5" thickBot="1">
      <c r="A57" s="201"/>
      <c r="B57" s="202"/>
      <c r="C57" s="202"/>
      <c r="D57" s="202"/>
      <c r="E57" s="202"/>
      <c r="F57" s="202"/>
      <c r="G57" s="202"/>
      <c r="H57" s="202"/>
      <c r="I57" s="202"/>
      <c r="J57" s="202"/>
      <c r="K57" s="202"/>
      <c r="L57" s="202"/>
      <c r="M57" s="202"/>
      <c r="N57" s="203"/>
    </row>
    <row r="58" spans="1:14" ht="15" customHeight="1">
      <c r="A58" s="383" t="s">
        <v>85</v>
      </c>
      <c r="N58" s="384" t="s">
        <v>26</v>
      </c>
    </row>
    <row r="59" spans="1:14" ht="14.25">
      <c r="A59" t="str">
        <f>Cover!$A$59</f>
        <v>      Our House Enterprises</v>
      </c>
      <c r="K59" s="299" t="str">
        <f>Cover!$K$59</f>
        <v>(  )</v>
      </c>
      <c r="N59" s="69">
        <f ca="1">NOW()</f>
        <v>40499.532164930555</v>
      </c>
    </row>
    <row r="61" ht="12.75">
      <c r="F61" s="55"/>
    </row>
  </sheetData>
  <sheetProtection password="E1BE" sheet="1" objects="1" scenarios="1"/>
  <printOptions/>
  <pageMargins left="0.5" right="0.5" top="0.5" bottom="0.5" header="0" footer="0.5"/>
  <pageSetup fitToHeight="1" fitToWidth="1" horizontalDpi="300" verticalDpi="300" orientation="portrait" r:id="rId2"/>
  <headerFooter alignWithMargins="0">
    <oddFooter>&amp;C- 8 -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hoffmanta</cp:lastModifiedBy>
  <cp:lastPrinted>2005-08-22T14:32:51Z</cp:lastPrinted>
  <dcterms:created xsi:type="dcterms:W3CDTF">2000-01-29T18:53:10Z</dcterms:created>
  <dcterms:modified xsi:type="dcterms:W3CDTF">2010-11-17T18:46:19Z</dcterms:modified>
  <cp:category/>
  <cp:version/>
  <cp:contentType/>
  <cp:contentStatus/>
</cp:coreProperties>
</file>